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ADME" sheetId="2" state="visible" r:id="rId2"/>
    <sheet xmlns:r="http://schemas.openxmlformats.org/officeDocument/2006/relationships" name="TRADES" sheetId="3" state="visible" r:id="rId3"/>
    <sheet xmlns:r="http://schemas.openxmlformats.org/officeDocument/2006/relationships" name="PORTFOLIO" sheetId="4" state="visible" r:id="rId4"/>
    <sheet xmlns:r="http://schemas.openxmlformats.org/officeDocument/2006/relationships" name="DIVIDENDS" sheetId="5" state="visible" r:id="rId5"/>
  </sheets>
  <definedNames>
    <definedName name="_xlnm._FilterDatabase" localSheetId="2" hidden="1">'TRADES'!$A$1:$I$251</definedName>
    <definedName name="_xlnm._FilterDatabase" localSheetId="3" hidden="1">'PORTFOLIO'!$A$1:$J$251</definedName>
    <definedName name="_xlnm._FilterDatabase" localSheetId="4" hidden="1">'DIVIDENDS'!$A$1:$G$251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101828"/>
      <sz val="16"/>
    </font>
    <font>
      <color rgb="00667085"/>
      <sz val="12"/>
    </font>
    <font>
      <b val="1"/>
      <color rgb="00101828"/>
      <sz val="12"/>
    </font>
    <font>
      <sz val="11"/>
    </font>
    <font>
      <color rgb="00667085"/>
      <sz val="9"/>
    </font>
    <font>
      <b val="1"/>
      <color rgb="00FFFFFF"/>
      <sz val="11"/>
    </font>
    <font>
      <color rgb="00667085"/>
      <sz val="10"/>
    </font>
    <font>
      <b val="1"/>
      <color rgb="00667085"/>
      <sz val="11"/>
    </font>
    <font>
      <b val="1"/>
      <color rgb="00101828"/>
      <sz val="18"/>
    </font>
    <font>
      <b val="1"/>
      <sz val="11"/>
    </font>
    <font>
      <b val="1"/>
      <color rgb="00667085"/>
      <sz val="9"/>
    </font>
    <font>
      <sz val="10"/>
    </font>
  </fonts>
  <fills count="6">
    <fill>
      <patternFill/>
    </fill>
    <fill>
      <patternFill patternType="gray125"/>
    </fill>
    <fill>
      <patternFill patternType="solid">
        <fgColor rgb="00065F46"/>
      </patternFill>
    </fill>
    <fill>
      <patternFill patternType="solid">
        <fgColor rgb="00ECFDF5"/>
      </patternFill>
    </fill>
    <fill>
      <patternFill patternType="solid">
        <fgColor rgb="00FEF3C7"/>
      </patternFill>
    </fill>
    <fill>
      <patternFill patternType="solid">
        <fgColor rgb="00F0F9FF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7" fillId="0" borderId="0" pivotButton="0" quotePrefix="0" xfId="0"/>
    <xf numFmtId="0" fontId="8" fillId="3" borderId="0" pivotButton="0" quotePrefix="0" xfId="0"/>
    <xf numFmtId="0" fontId="0" fillId="3" borderId="0" pivotButton="0" quotePrefix="0" xfId="0"/>
    <xf numFmtId="4" fontId="9" fillId="3" borderId="0" pivotButton="0" quotePrefix="0" xfId="0"/>
    <xf numFmtId="0" fontId="8" fillId="4" borderId="0" pivotButton="0" quotePrefix="0" xfId="0"/>
    <xf numFmtId="0" fontId="0" fillId="4" borderId="0" pivotButton="0" quotePrefix="0" xfId="0"/>
    <xf numFmtId="4" fontId="9" fillId="4" borderId="0" pivotButton="0" quotePrefix="0" xfId="0"/>
    <xf numFmtId="0" fontId="8" fillId="5" borderId="0" pivotButton="0" quotePrefix="0" xfId="0"/>
    <xf numFmtId="0" fontId="0" fillId="5" borderId="0" pivotButton="0" quotePrefix="0" xfId="0"/>
    <xf numFmtId="1" fontId="9" fillId="5" borderId="0" pivotButton="0" quotePrefix="0" xfId="0"/>
    <xf numFmtId="165" fontId="9" fillId="5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4" fontId="12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065F46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8" customWidth="1" min="3" max="3"/>
    <col width="4" customWidth="1" min="4" max="4"/>
    <col width="32" customWidth="1" min="5" max="5"/>
    <col width="18" customWidth="1" min="6" max="6"/>
    <col width="4" customWidth="1" min="7" max="7"/>
  </cols>
  <sheetData>
    <row r="2">
      <c r="B2" s="1" t="inlineStr">
        <is>
          <t>📈 PSE PORTFOLIO DASHBOARD</t>
        </is>
      </c>
    </row>
    <row r="3">
      <c r="B3" s="2" t="inlineStr">
        <is>
          <t>Auto-compute — update 'Market Price' sa PORTFOLIO</t>
        </is>
      </c>
    </row>
    <row r="5">
      <c r="B5" s="3" t="inlineStr">
        <is>
          <t>TOTAL INVESTED (cost ng hawak)</t>
        </is>
      </c>
      <c r="C5" s="4" t="n"/>
      <c r="E5" s="3" t="inlineStr">
        <is>
          <t>MARKET VALUE (sa current presyo)</t>
        </is>
      </c>
      <c r="F5" s="4" t="n"/>
    </row>
    <row r="6">
      <c r="B6" s="5">
        <f>SUM(PORTFOLIO!G2:G251)</f>
        <v/>
      </c>
      <c r="C6" s="4" t="n"/>
      <c r="E6" s="5">
        <f>SUM(PORTFOLIO!I2:I251)</f>
        <v/>
      </c>
      <c r="F6" s="4" t="n"/>
    </row>
    <row r="8">
      <c r="B8" s="6" t="inlineStr">
        <is>
          <t>UNREALIZED P&amp;L</t>
        </is>
      </c>
      <c r="C8" s="7" t="n"/>
      <c r="E8" s="6" t="inlineStr">
        <is>
          <t>REALIZED P&amp;L (lahat ng sell)</t>
        </is>
      </c>
      <c r="F8" s="7" t="n"/>
    </row>
    <row r="9">
      <c r="B9" s="8">
        <f>SUM(PORTFOLIO!J2:J251)</f>
        <v/>
      </c>
      <c r="C9" s="7" t="n"/>
      <c r="E9" s="8">
        <f>SUMIF(TRADES!C2:C251,"SELL",TRADES!H2:H251)</f>
        <v/>
      </c>
      <c r="F9" s="7" t="n"/>
    </row>
    <row r="11">
      <c r="B11" s="3" t="inlineStr">
        <is>
          <t>DIVIDENDS NET (after 10% tax)</t>
        </is>
      </c>
      <c r="C11" s="4" t="n"/>
      <c r="E11" s="3" t="inlineStr">
        <is>
          <t>TOTAL RETURN (realized+unrealized+divs)</t>
        </is>
      </c>
      <c r="F11" s="4" t="n"/>
    </row>
    <row r="12">
      <c r="B12" s="5">
        <f>SUM(DIVIDENDS!G2:G251)</f>
        <v/>
      </c>
      <c r="C12" s="4" t="n"/>
      <c r="E12" s="5">
        <f>SUM(PORTFOLIO!J2:J251)+SUMIF(TRADES!C2:C251,"SELL",TRADES!H2:H251)+SUM(DIVIDENDS!G2:G251)</f>
        <v/>
      </c>
      <c r="F12" s="4" t="n"/>
    </row>
    <row r="14">
      <c r="B14" s="9" t="inlineStr">
        <is>
          <t>SELL WINS</t>
        </is>
      </c>
      <c r="C14" s="10" t="n"/>
      <c r="E14" s="9" t="inlineStr">
        <is>
          <t>WIN RATE</t>
        </is>
      </c>
      <c r="F14" s="10" t="n"/>
    </row>
    <row r="15">
      <c r="B15" s="11">
        <f>COUNTIFS(TRADES!C2:C251,"SELL",TRADES!H2:H251,"&gt;0")</f>
        <v/>
      </c>
      <c r="C15" s="10" t="n"/>
      <c r="E15" s="12">
        <f>IF(COUNTIF(TRADES!C2:C251,"SELL")=0,0,COUNTIFS(TRADES!C2:C251,"SELL",TRADES!H2:H251,"&gt;0")/COUNTIF(TRADES!C2:C251,"SELL"))</f>
        <v/>
      </c>
      <c r="F15" s="10" t="n"/>
    </row>
    <row r="17">
      <c r="B17" s="13" t="inlineStr">
        <is>
          <t>PER-TICKER SNAPSHOT</t>
        </is>
      </c>
    </row>
    <row r="18">
      <c r="B18" s="14" t="inlineStr">
        <is>
          <t>Ticker</t>
        </is>
      </c>
      <c r="C18" s="14" t="inlineStr">
        <is>
          <t>Holding</t>
        </is>
      </c>
      <c r="D18" s="14" t="inlineStr">
        <is>
          <t>Value (₱)</t>
        </is>
      </c>
      <c r="E18" s="14" t="inlineStr">
        <is>
          <t>Div net (₱)</t>
        </is>
      </c>
    </row>
    <row r="19">
      <c r="B19" s="15">
        <f>IF(PORTFOLIO!A2="","",PORTFOLIO!A2)</f>
        <v/>
      </c>
      <c r="C19" s="16">
        <f>IF(PORTFOLIO!A2="","",PORTFOLIO!F2)</f>
        <v/>
      </c>
      <c r="D19" s="16">
        <f>IF(PORTFOLIO!A2="","",IF(PORTFOLIO!I2="",PORTFOLIO!G2,PORTFOLIO!I2))</f>
        <v/>
      </c>
      <c r="E19" s="16">
        <f>IF(PORTFOLIO!A2="","",SUMIF(DIVIDENDS!B:B,PORTFOLIO!A2,DIVIDENDS!G:G))</f>
        <v/>
      </c>
    </row>
    <row r="20">
      <c r="B20" s="15">
        <f>IF(PORTFOLIO!A3="","",PORTFOLIO!A3)</f>
        <v/>
      </c>
      <c r="C20" s="16">
        <f>IF(PORTFOLIO!A3="","",PORTFOLIO!F3)</f>
        <v/>
      </c>
      <c r="D20" s="16">
        <f>IF(PORTFOLIO!A3="","",IF(PORTFOLIO!I3="",PORTFOLIO!G3,PORTFOLIO!I3))</f>
        <v/>
      </c>
      <c r="E20" s="16">
        <f>IF(PORTFOLIO!A3="","",SUMIF(DIVIDENDS!B:B,PORTFOLIO!A3,DIVIDENDS!G:G))</f>
        <v/>
      </c>
    </row>
    <row r="21">
      <c r="B21" s="15">
        <f>IF(PORTFOLIO!A4="","",PORTFOLIO!A4)</f>
        <v/>
      </c>
      <c r="C21" s="16">
        <f>IF(PORTFOLIO!A4="","",PORTFOLIO!F4)</f>
        <v/>
      </c>
      <c r="D21" s="16">
        <f>IF(PORTFOLIO!A4="","",IF(PORTFOLIO!I4="",PORTFOLIO!G4,PORTFOLIO!I4))</f>
        <v/>
      </c>
      <c r="E21" s="16">
        <f>IF(PORTFOLIO!A4="","",SUMIF(DIVIDENDS!B:B,PORTFOLIO!A4,DIVIDENDS!G:G))</f>
        <v/>
      </c>
    </row>
    <row r="22">
      <c r="B22" s="15">
        <f>IF(PORTFOLIO!A5="","",PORTFOLIO!A5)</f>
        <v/>
      </c>
      <c r="C22" s="16">
        <f>IF(PORTFOLIO!A5="","",PORTFOLIO!F5)</f>
        <v/>
      </c>
      <c r="D22" s="16">
        <f>IF(PORTFOLIO!A5="","",IF(PORTFOLIO!I5="",PORTFOLIO!G5,PORTFOLIO!I5))</f>
        <v/>
      </c>
      <c r="E22" s="16">
        <f>IF(PORTFOLIO!A5="","",SUMIF(DIVIDENDS!B:B,PORTFOLIO!A5,DIVIDENDS!G:G))</f>
        <v/>
      </c>
    </row>
    <row r="23">
      <c r="B23" s="15">
        <f>IF(PORTFOLIO!A6="","",PORTFOLIO!A6)</f>
        <v/>
      </c>
      <c r="C23" s="16">
        <f>IF(PORTFOLIO!A6="","",PORTFOLIO!F6)</f>
        <v/>
      </c>
      <c r="D23" s="16">
        <f>IF(PORTFOLIO!A6="","",IF(PORTFOLIO!I6="",PORTFOLIO!G6,PORTFOLIO!I6))</f>
        <v/>
      </c>
      <c r="E23" s="16">
        <f>IF(PORTFOLIO!A6="","",SUMIF(DIVIDENDS!B:B,PORTFOLIO!A6,DIVIDENDS!G:G))</f>
        <v/>
      </c>
    </row>
    <row r="24">
      <c r="B24" s="15">
        <f>IF(PORTFOLIO!A7="","",PORTFOLIO!A7)</f>
        <v/>
      </c>
      <c r="C24" s="16">
        <f>IF(PORTFOLIO!A7="","",PORTFOLIO!F7)</f>
        <v/>
      </c>
      <c r="D24" s="16">
        <f>IF(PORTFOLIO!A7="","",IF(PORTFOLIO!I7="",PORTFOLIO!G7,PORTFOLIO!I7))</f>
        <v/>
      </c>
      <c r="E24" s="16">
        <f>IF(PORTFOLIO!A7="","",SUMIF(DIVIDENDS!B:B,PORTFOLIO!A7,DIVIDENDS!G:G))</f>
        <v/>
      </c>
    </row>
    <row r="25">
      <c r="B25" s="15">
        <f>IF(PORTFOLIO!A8="","",PORTFOLIO!A8)</f>
        <v/>
      </c>
      <c r="C25" s="16">
        <f>IF(PORTFOLIO!A8="","",PORTFOLIO!F8)</f>
        <v/>
      </c>
      <c r="D25" s="16">
        <f>IF(PORTFOLIO!A8="","",IF(PORTFOLIO!I8="",PORTFOLIO!G8,PORTFOLIO!I8))</f>
        <v/>
      </c>
      <c r="E25" s="16">
        <f>IF(PORTFOLIO!A8="","",SUMIF(DIVIDENDS!B:B,PORTFOLIO!A8,DIVIDENDS!G:G))</f>
        <v/>
      </c>
    </row>
    <row r="26">
      <c r="B26" s="15">
        <f>IF(PORTFOLIO!A9="","",PORTFOLIO!A9)</f>
        <v/>
      </c>
      <c r="C26" s="16">
        <f>IF(PORTFOLIO!A9="","",PORTFOLIO!F9)</f>
        <v/>
      </c>
      <c r="D26" s="16">
        <f>IF(PORTFOLIO!A9="","",IF(PORTFOLIO!I9="",PORTFOLIO!G9,PORTFOLIO!I9))</f>
        <v/>
      </c>
      <c r="E26" s="16">
        <f>IF(PORTFOLIO!A9="","",SUMIF(DIVIDENDS!B:B,PORTFOLIO!A9,DIVIDENDS!G:G))</f>
        <v/>
      </c>
    </row>
    <row r="27">
      <c r="B27" s="15">
        <f>IF(PORTFOLIO!A10="","",PORTFOLIO!A10)</f>
        <v/>
      </c>
      <c r="C27" s="16">
        <f>IF(PORTFOLIO!A10="","",PORTFOLIO!F10)</f>
        <v/>
      </c>
      <c r="D27" s="16">
        <f>IF(PORTFOLIO!A10="","",IF(PORTFOLIO!I10="",PORTFOLIO!G10,PORTFOLIO!I10))</f>
        <v/>
      </c>
      <c r="E27" s="16">
        <f>IF(PORTFOLIO!A10="","",SUMIF(DIVIDENDS!B:B,PORTFOLIO!A10,DIVIDENDS!G:G))</f>
        <v/>
      </c>
    </row>
    <row r="28">
      <c r="B28" s="15">
        <f>IF(PORTFOLIO!A11="","",PORTFOLIO!A11)</f>
        <v/>
      </c>
      <c r="C28" s="16">
        <f>IF(PORTFOLIO!A11="","",PORTFOLIO!F11)</f>
        <v/>
      </c>
      <c r="D28" s="16">
        <f>IF(PORTFOLIO!A11="","",IF(PORTFOLIO!I11="",PORTFOLIO!G11,PORTFOLIO!I11))</f>
        <v/>
      </c>
      <c r="E28" s="16">
        <f>IF(PORTFOLIO!A11="","",SUMIF(DIVIDENDS!B:B,PORTFOLIO!A11,DIVIDENDS!G:G))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TRADEJOURNALPH — PSE Trading Journal at Dividend Tracker</t>
        </is>
      </c>
    </row>
    <row r="3">
      <c r="B3" s="17" t="inlineStr">
        <is>
          <t>Para sa Pilipinong stock investor. Gumagana sa Excel at Google Sheets.</t>
        </is>
      </c>
    </row>
    <row r="4">
      <c r="B4" t="inlineStr"/>
    </row>
    <row r="5">
      <c r="B5" s="18" t="inlineStr">
        <is>
          <t>PAANO GAMITIN:</t>
        </is>
      </c>
    </row>
    <row r="6">
      <c r="B6" s="19" t="inlineStr">
        <is>
          <t>1. I-log ang bawat buy/sell sa TRADES (date, ticker, side, qty, presyo, fees).</t>
        </is>
      </c>
    </row>
    <row r="7">
      <c r="B7" s="19" t="inlineStr">
        <is>
          <t>2. Sa PORTFOLIO, i-list ang mga hawak mong stocks — kusang-compute ang avg cost at holdings galing TRADES.</t>
        </is>
      </c>
    </row>
    <row r="8">
      <c r="B8" s="19" t="inlineStr">
        <is>
          <t>3. I-log ang dividends sa DIVIDENDS — kusang-bawas ang 10% withholding tax.</t>
        </is>
      </c>
    </row>
    <row r="9">
      <c r="B9" s="19" t="inlineStr">
        <is>
          <t>4. DASHBOARD = buong kuwento: invested, market value, realized P&amp;L, dividends net.</t>
        </is>
      </c>
    </row>
    <row r="10">
      <c r="B10" t="inlineStr"/>
    </row>
    <row r="11">
      <c r="B11" s="18" t="inlineStr">
        <is>
          <t>MGA SHEET:</t>
        </is>
      </c>
    </row>
    <row r="12">
      <c r="B12" s="19" t="inlineStr">
        <is>
          <t>• TRADES — buy/sell log. Ang SELL rows ay kusang-compute ng realized P&amp;L gamit ang avg cost mo.</t>
        </is>
      </c>
    </row>
    <row r="13">
      <c r="B13" s="19" t="inlineStr">
        <is>
          <t>• PORTFOLIO — per-ticker: total bought, avg cost, total sold, hawak na shares, market value, unrealized P&amp;L.</t>
        </is>
      </c>
    </row>
    <row r="14">
      <c r="B14" s="19" t="inlineStr">
        <is>
          <t>• DIVIDENDS — cash dividends: gross, 10% tax (auto), net. Per ticker totals sa dashboard.</t>
        </is>
      </c>
    </row>
    <row r="15">
      <c r="B15" s="19" t="inlineStr">
        <is>
          <t>• DASHBOARD — lahat ng totals + win rate ng sells.</t>
        </is>
      </c>
    </row>
    <row r="16">
      <c r="B16" t="inlineStr"/>
    </row>
    <row r="17">
      <c r="B17" s="18" t="inlineStr">
        <is>
          <t>IMPORTANTE:</t>
        </is>
      </c>
    </row>
    <row r="18">
      <c r="B18" s="19" t="inlineStr">
        <is>
          <t>• Wag i-edit ang grey formula cells. Ang 'market price' sa PORTFOLIO ang i-update manually.</t>
        </is>
      </c>
    </row>
    <row r="19">
      <c r="B19" s="19" t="inlineStr">
        <is>
          <t>• PSE settlement fees default: buy 0.25% ng presyo, sell 0.60% (may VAT) — edit lang sa TRADES kung iba.</t>
        </is>
      </c>
    </row>
    <row r="20">
      <c r="B20" s="19" t="inlineStr">
        <is>
          <t>• Ang realized P&amp;L ng SELL = (sell presyo − avg cost) × qty − fees.</t>
        </is>
      </c>
    </row>
    <row r="21">
      <c r="B21" t="inlineStr"/>
    </row>
    <row r="22">
      <c r="B22" s="20" t="inlineStr">
        <is>
          <t>TradeJournalPH v1.0 · 2026-08-22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9" customWidth="1" min="4" max="4"/>
    <col width="12" customWidth="1" min="5" max="5"/>
    <col width="11" customWidth="1" min="6" max="6"/>
    <col width="13" customWidth="1" min="7" max="7"/>
    <col width="15" customWidth="1" min="8" max="8"/>
    <col width="22" customWidth="1" min="9" max="9"/>
  </cols>
  <sheetData>
    <row r="1">
      <c r="A1" s="21" t="inlineStr">
        <is>
          <t>Date</t>
        </is>
      </c>
      <c r="B1" s="21" t="inlineStr">
        <is>
          <t>Ticker</t>
        </is>
      </c>
      <c r="C1" s="21" t="inlineStr">
        <is>
          <t>Side</t>
        </is>
      </c>
      <c r="D1" s="21" t="inlineStr">
        <is>
          <t>Qty</t>
        </is>
      </c>
      <c r="E1" s="21" t="inlineStr">
        <is>
          <t>Price (₱)</t>
        </is>
      </c>
      <c r="F1" s="21" t="inlineStr">
        <is>
          <t>Fees (₱)</t>
        </is>
      </c>
      <c r="G1" s="21" t="inlineStr">
        <is>
          <t>Amount (₱)</t>
        </is>
      </c>
      <c r="H1" s="21" t="inlineStr">
        <is>
          <t>Realized P&amp;L (₱)</t>
        </is>
      </c>
      <c r="I1" s="21" t="inlineStr">
        <is>
          <t>Notes</t>
        </is>
      </c>
    </row>
    <row r="2">
      <c r="A2" s="22" t="n">
        <v>46235</v>
      </c>
      <c r="B2" s="23" t="inlineStr">
        <is>
          <t>SMC</t>
        </is>
      </c>
      <c r="C2" s="23" t="inlineStr">
        <is>
          <t>BUY</t>
        </is>
      </c>
      <c r="D2" s="23" t="n">
        <v>100</v>
      </c>
      <c r="E2" s="24" t="n">
        <v>100</v>
      </c>
      <c r="F2" s="24" t="n">
        <v>25</v>
      </c>
      <c r="G2" s="24">
        <f>IF(C2="","",IF(C2="BUY",D2*E2+F2,D2*E2-F2))</f>
        <v/>
      </c>
      <c r="H2" s="24">
        <f>IF(C2&lt;&gt;"SELL","",IFERROR((E2-VLOOKUP(B2,PORTFOLIO!A:F,5,FALSE))*D2-F2,""))</f>
        <v/>
      </c>
      <c r="I2" s="23" t="n"/>
    </row>
    <row r="3">
      <c r="A3" s="22" t="n">
        <v>46256</v>
      </c>
      <c r="B3" s="23" t="inlineStr">
        <is>
          <t>SMC</t>
        </is>
      </c>
      <c r="C3" s="23" t="inlineStr">
        <is>
          <t>SELL</t>
        </is>
      </c>
      <c r="D3" s="23" t="n">
        <v>40</v>
      </c>
      <c r="E3" s="24" t="n">
        <v>115</v>
      </c>
      <c r="F3" s="24" t="n">
        <v>27.6</v>
      </c>
      <c r="G3" s="24">
        <f>IF(C3="","",IF(C3="BUY",D3*E3+F3,D3*E3-F3))</f>
        <v/>
      </c>
      <c r="H3" s="24">
        <f>IF(C3&lt;&gt;"SELL","",IFERROR((E3-VLOOKUP(B3,PORTFOLIO!A:F,5,FALSE))*D3-F3,""))</f>
        <v/>
      </c>
      <c r="I3" s="23" t="n"/>
    </row>
    <row r="4">
      <c r="A4" s="22" t="n"/>
      <c r="B4" s="23" t="n"/>
      <c r="C4" s="23" t="n"/>
      <c r="D4" s="23" t="n"/>
      <c r="E4" s="24" t="n"/>
      <c r="F4" s="24" t="n"/>
      <c r="G4" s="24">
        <f>IF(C4="","",IF(C4="BUY",D4*E4+F4,D4*E4-F4))</f>
        <v/>
      </c>
      <c r="H4" s="24">
        <f>IF(C4&lt;&gt;"SELL","",IFERROR((E4-VLOOKUP(B4,PORTFOLIO!A:F,5,FALSE))*D4-F4,""))</f>
        <v/>
      </c>
      <c r="I4" s="23" t="n"/>
    </row>
    <row r="5">
      <c r="A5" s="22" t="n"/>
      <c r="B5" s="23" t="n"/>
      <c r="C5" s="23" t="n"/>
      <c r="D5" s="23" t="n"/>
      <c r="E5" s="24" t="n"/>
      <c r="F5" s="24" t="n"/>
      <c r="G5" s="24">
        <f>IF(C5="","",IF(C5="BUY",D5*E5+F5,D5*E5-F5))</f>
        <v/>
      </c>
      <c r="H5" s="24">
        <f>IF(C5&lt;&gt;"SELL","",IFERROR((E5-VLOOKUP(B5,PORTFOLIO!A:F,5,FALSE))*D5-F5,""))</f>
        <v/>
      </c>
      <c r="I5" s="23" t="n"/>
    </row>
    <row r="6">
      <c r="A6" s="22" t="n"/>
      <c r="B6" s="23" t="n"/>
      <c r="C6" s="23" t="n"/>
      <c r="D6" s="23" t="n"/>
      <c r="E6" s="24" t="n"/>
      <c r="F6" s="24" t="n"/>
      <c r="G6" s="24">
        <f>IF(C6="","",IF(C6="BUY",D6*E6+F6,D6*E6-F6))</f>
        <v/>
      </c>
      <c r="H6" s="24">
        <f>IF(C6&lt;&gt;"SELL","",IFERROR((E6-VLOOKUP(B6,PORTFOLIO!A:F,5,FALSE))*D6-F6,""))</f>
        <v/>
      </c>
      <c r="I6" s="23" t="n"/>
    </row>
    <row r="7">
      <c r="A7" s="22" t="n"/>
      <c r="B7" s="23" t="n"/>
      <c r="C7" s="23" t="n"/>
      <c r="D7" s="23" t="n"/>
      <c r="E7" s="24" t="n"/>
      <c r="F7" s="24" t="n"/>
      <c r="G7" s="24">
        <f>IF(C7="","",IF(C7="BUY",D7*E7+F7,D7*E7-F7))</f>
        <v/>
      </c>
      <c r="H7" s="24">
        <f>IF(C7&lt;&gt;"SELL","",IFERROR((E7-VLOOKUP(B7,PORTFOLIO!A:F,5,FALSE))*D7-F7,""))</f>
        <v/>
      </c>
      <c r="I7" s="23" t="n"/>
    </row>
    <row r="8">
      <c r="A8" s="22" t="n"/>
      <c r="B8" s="23" t="n"/>
      <c r="C8" s="23" t="n"/>
      <c r="D8" s="23" t="n"/>
      <c r="E8" s="24" t="n"/>
      <c r="F8" s="24" t="n"/>
      <c r="G8" s="24">
        <f>IF(C8="","",IF(C8="BUY",D8*E8+F8,D8*E8-F8))</f>
        <v/>
      </c>
      <c r="H8" s="24">
        <f>IF(C8&lt;&gt;"SELL","",IFERROR((E8-VLOOKUP(B8,PORTFOLIO!A:F,5,FALSE))*D8-F8,""))</f>
        <v/>
      </c>
      <c r="I8" s="23" t="n"/>
    </row>
    <row r="9">
      <c r="A9" s="22" t="n"/>
      <c r="B9" s="23" t="n"/>
      <c r="C9" s="23" t="n"/>
      <c r="D9" s="23" t="n"/>
      <c r="E9" s="24" t="n"/>
      <c r="F9" s="24" t="n"/>
      <c r="G9" s="24">
        <f>IF(C9="","",IF(C9="BUY",D9*E9+F9,D9*E9-F9))</f>
        <v/>
      </c>
      <c r="H9" s="24">
        <f>IF(C9&lt;&gt;"SELL","",IFERROR((E9-VLOOKUP(B9,PORTFOLIO!A:F,5,FALSE))*D9-F9,""))</f>
        <v/>
      </c>
      <c r="I9" s="23" t="n"/>
    </row>
    <row r="10">
      <c r="A10" s="22" t="n"/>
      <c r="B10" s="23" t="n"/>
      <c r="C10" s="23" t="n"/>
      <c r="D10" s="23" t="n"/>
      <c r="E10" s="24" t="n"/>
      <c r="F10" s="24" t="n"/>
      <c r="G10" s="24">
        <f>IF(C10="","",IF(C10="BUY",D10*E10+F10,D10*E10-F10))</f>
        <v/>
      </c>
      <c r="H10" s="24">
        <f>IF(C10&lt;&gt;"SELL","",IFERROR((E10-VLOOKUP(B10,PORTFOLIO!A:F,5,FALSE))*D10-F10,""))</f>
        <v/>
      </c>
      <c r="I10" s="23" t="n"/>
    </row>
    <row r="11">
      <c r="A11" s="22" t="n"/>
      <c r="B11" s="23" t="n"/>
      <c r="C11" s="23" t="n"/>
      <c r="D11" s="23" t="n"/>
      <c r="E11" s="24" t="n"/>
      <c r="F11" s="24" t="n"/>
      <c r="G11" s="24">
        <f>IF(C11="","",IF(C11="BUY",D11*E11+F11,D11*E11-F11))</f>
        <v/>
      </c>
      <c r="H11" s="24">
        <f>IF(C11&lt;&gt;"SELL","",IFERROR((E11-VLOOKUP(B11,PORTFOLIO!A:F,5,FALSE))*D11-F11,""))</f>
        <v/>
      </c>
      <c r="I11" s="23" t="n"/>
    </row>
    <row r="12">
      <c r="A12" s="22" t="n"/>
      <c r="B12" s="23" t="n"/>
      <c r="C12" s="23" t="n"/>
      <c r="D12" s="23" t="n"/>
      <c r="E12" s="24" t="n"/>
      <c r="F12" s="24" t="n"/>
      <c r="G12" s="24">
        <f>IF(C12="","",IF(C12="BUY",D12*E12+F12,D12*E12-F12))</f>
        <v/>
      </c>
      <c r="H12" s="24">
        <f>IF(C12&lt;&gt;"SELL","",IFERROR((E12-VLOOKUP(B12,PORTFOLIO!A:F,5,FALSE))*D12-F12,""))</f>
        <v/>
      </c>
      <c r="I12" s="23" t="n"/>
    </row>
    <row r="13">
      <c r="A13" s="22" t="n"/>
      <c r="B13" s="23" t="n"/>
      <c r="C13" s="23" t="n"/>
      <c r="D13" s="23" t="n"/>
      <c r="E13" s="24" t="n"/>
      <c r="F13" s="24" t="n"/>
      <c r="G13" s="24">
        <f>IF(C13="","",IF(C13="BUY",D13*E13+F13,D13*E13-F13))</f>
        <v/>
      </c>
      <c r="H13" s="24">
        <f>IF(C13&lt;&gt;"SELL","",IFERROR((E13-VLOOKUP(B13,PORTFOLIO!A:F,5,FALSE))*D13-F13,""))</f>
        <v/>
      </c>
      <c r="I13" s="23" t="n"/>
    </row>
    <row r="14">
      <c r="A14" s="22" t="n"/>
      <c r="B14" s="23" t="n"/>
      <c r="C14" s="23" t="n"/>
      <c r="D14" s="23" t="n"/>
      <c r="E14" s="24" t="n"/>
      <c r="F14" s="24" t="n"/>
      <c r="G14" s="24">
        <f>IF(C14="","",IF(C14="BUY",D14*E14+F14,D14*E14-F14))</f>
        <v/>
      </c>
      <c r="H14" s="24">
        <f>IF(C14&lt;&gt;"SELL","",IFERROR((E14-VLOOKUP(B14,PORTFOLIO!A:F,5,FALSE))*D14-F14,""))</f>
        <v/>
      </c>
      <c r="I14" s="23" t="n"/>
    </row>
    <row r="15">
      <c r="A15" s="22" t="n"/>
      <c r="B15" s="23" t="n"/>
      <c r="C15" s="23" t="n"/>
      <c r="D15" s="23" t="n"/>
      <c r="E15" s="24" t="n"/>
      <c r="F15" s="24" t="n"/>
      <c r="G15" s="24">
        <f>IF(C15="","",IF(C15="BUY",D15*E15+F15,D15*E15-F15))</f>
        <v/>
      </c>
      <c r="H15" s="24">
        <f>IF(C15&lt;&gt;"SELL","",IFERROR((E15-VLOOKUP(B15,PORTFOLIO!A:F,5,FALSE))*D15-F15,""))</f>
        <v/>
      </c>
      <c r="I15" s="23" t="n"/>
    </row>
    <row r="16">
      <c r="A16" s="22" t="n"/>
      <c r="B16" s="23" t="n"/>
      <c r="C16" s="23" t="n"/>
      <c r="D16" s="23" t="n"/>
      <c r="E16" s="24" t="n"/>
      <c r="F16" s="24" t="n"/>
      <c r="G16" s="24">
        <f>IF(C16="","",IF(C16="BUY",D16*E16+F16,D16*E16-F16))</f>
        <v/>
      </c>
      <c r="H16" s="24">
        <f>IF(C16&lt;&gt;"SELL","",IFERROR((E16-VLOOKUP(B16,PORTFOLIO!A:F,5,FALSE))*D16-F16,""))</f>
        <v/>
      </c>
      <c r="I16" s="23" t="n"/>
    </row>
    <row r="17">
      <c r="A17" s="22" t="n"/>
      <c r="B17" s="23" t="n"/>
      <c r="C17" s="23" t="n"/>
      <c r="D17" s="23" t="n"/>
      <c r="E17" s="24" t="n"/>
      <c r="F17" s="24" t="n"/>
      <c r="G17" s="24">
        <f>IF(C17="","",IF(C17="BUY",D17*E17+F17,D17*E17-F17))</f>
        <v/>
      </c>
      <c r="H17" s="24">
        <f>IF(C17&lt;&gt;"SELL","",IFERROR((E17-VLOOKUP(B17,PORTFOLIO!A:F,5,FALSE))*D17-F17,""))</f>
        <v/>
      </c>
      <c r="I17" s="23" t="n"/>
    </row>
    <row r="18">
      <c r="A18" s="22" t="n"/>
      <c r="B18" s="23" t="n"/>
      <c r="C18" s="23" t="n"/>
      <c r="D18" s="23" t="n"/>
      <c r="E18" s="24" t="n"/>
      <c r="F18" s="24" t="n"/>
      <c r="G18" s="24">
        <f>IF(C18="","",IF(C18="BUY",D18*E18+F18,D18*E18-F18))</f>
        <v/>
      </c>
      <c r="H18" s="24">
        <f>IF(C18&lt;&gt;"SELL","",IFERROR((E18-VLOOKUP(B18,PORTFOLIO!A:F,5,FALSE))*D18-F18,""))</f>
        <v/>
      </c>
      <c r="I18" s="23" t="n"/>
    </row>
    <row r="19">
      <c r="A19" s="22" t="n"/>
      <c r="B19" s="23" t="n"/>
      <c r="C19" s="23" t="n"/>
      <c r="D19" s="23" t="n"/>
      <c r="E19" s="24" t="n"/>
      <c r="F19" s="24" t="n"/>
      <c r="G19" s="24">
        <f>IF(C19="","",IF(C19="BUY",D19*E19+F19,D19*E19-F19))</f>
        <v/>
      </c>
      <c r="H19" s="24">
        <f>IF(C19&lt;&gt;"SELL","",IFERROR((E19-VLOOKUP(B19,PORTFOLIO!A:F,5,FALSE))*D19-F19,""))</f>
        <v/>
      </c>
      <c r="I19" s="23" t="n"/>
    </row>
    <row r="20">
      <c r="A20" s="22" t="n"/>
      <c r="B20" s="23" t="n"/>
      <c r="C20" s="23" t="n"/>
      <c r="D20" s="23" t="n"/>
      <c r="E20" s="24" t="n"/>
      <c r="F20" s="24" t="n"/>
      <c r="G20" s="24">
        <f>IF(C20="","",IF(C20="BUY",D20*E20+F20,D20*E20-F20))</f>
        <v/>
      </c>
      <c r="H20" s="24">
        <f>IF(C20&lt;&gt;"SELL","",IFERROR((E20-VLOOKUP(B20,PORTFOLIO!A:F,5,FALSE))*D20-F20,""))</f>
        <v/>
      </c>
      <c r="I20" s="23" t="n"/>
    </row>
    <row r="21">
      <c r="A21" s="22" t="n"/>
      <c r="B21" s="23" t="n"/>
      <c r="C21" s="23" t="n"/>
      <c r="D21" s="23" t="n"/>
      <c r="E21" s="24" t="n"/>
      <c r="F21" s="24" t="n"/>
      <c r="G21" s="24">
        <f>IF(C21="","",IF(C21="BUY",D21*E21+F21,D21*E21-F21))</f>
        <v/>
      </c>
      <c r="H21" s="24">
        <f>IF(C21&lt;&gt;"SELL","",IFERROR((E21-VLOOKUP(B21,PORTFOLIO!A:F,5,FALSE))*D21-F21,""))</f>
        <v/>
      </c>
      <c r="I21" s="23" t="n"/>
    </row>
    <row r="22">
      <c r="A22" s="22" t="n"/>
      <c r="B22" s="23" t="n"/>
      <c r="C22" s="23" t="n"/>
      <c r="D22" s="23" t="n"/>
      <c r="E22" s="24" t="n"/>
      <c r="F22" s="24" t="n"/>
      <c r="G22" s="24">
        <f>IF(C22="","",IF(C22="BUY",D22*E22+F22,D22*E22-F22))</f>
        <v/>
      </c>
      <c r="H22" s="24">
        <f>IF(C22&lt;&gt;"SELL","",IFERROR((E22-VLOOKUP(B22,PORTFOLIO!A:F,5,FALSE))*D22-F22,""))</f>
        <v/>
      </c>
      <c r="I22" s="23" t="n"/>
    </row>
    <row r="23">
      <c r="A23" s="22" t="n"/>
      <c r="B23" s="23" t="n"/>
      <c r="C23" s="23" t="n"/>
      <c r="D23" s="23" t="n"/>
      <c r="E23" s="24" t="n"/>
      <c r="F23" s="24" t="n"/>
      <c r="G23" s="24">
        <f>IF(C23="","",IF(C23="BUY",D23*E23+F23,D23*E23-F23))</f>
        <v/>
      </c>
      <c r="H23" s="24">
        <f>IF(C23&lt;&gt;"SELL","",IFERROR((E23-VLOOKUP(B23,PORTFOLIO!A:F,5,FALSE))*D23-F23,""))</f>
        <v/>
      </c>
      <c r="I23" s="23" t="n"/>
    </row>
    <row r="24">
      <c r="A24" s="22" t="n"/>
      <c r="B24" s="23" t="n"/>
      <c r="C24" s="23" t="n"/>
      <c r="D24" s="23" t="n"/>
      <c r="E24" s="24" t="n"/>
      <c r="F24" s="24" t="n"/>
      <c r="G24" s="24">
        <f>IF(C24="","",IF(C24="BUY",D24*E24+F24,D24*E24-F24))</f>
        <v/>
      </c>
      <c r="H24" s="24">
        <f>IF(C24&lt;&gt;"SELL","",IFERROR((E24-VLOOKUP(B24,PORTFOLIO!A:F,5,FALSE))*D24-F24,""))</f>
        <v/>
      </c>
      <c r="I24" s="23" t="n"/>
    </row>
    <row r="25">
      <c r="A25" s="22" t="n"/>
      <c r="B25" s="23" t="n"/>
      <c r="C25" s="23" t="n"/>
      <c r="D25" s="23" t="n"/>
      <c r="E25" s="24" t="n"/>
      <c r="F25" s="24" t="n"/>
      <c r="G25" s="24">
        <f>IF(C25="","",IF(C25="BUY",D25*E25+F25,D25*E25-F25))</f>
        <v/>
      </c>
      <c r="H25" s="24">
        <f>IF(C25&lt;&gt;"SELL","",IFERROR((E25-VLOOKUP(B25,PORTFOLIO!A:F,5,FALSE))*D25-F25,""))</f>
        <v/>
      </c>
      <c r="I25" s="23" t="n"/>
    </row>
    <row r="26">
      <c r="A26" s="22" t="n"/>
      <c r="B26" s="23" t="n"/>
      <c r="C26" s="23" t="n"/>
      <c r="D26" s="23" t="n"/>
      <c r="E26" s="24" t="n"/>
      <c r="F26" s="24" t="n"/>
      <c r="G26" s="24">
        <f>IF(C26="","",IF(C26="BUY",D26*E26+F26,D26*E26-F26))</f>
        <v/>
      </c>
      <c r="H26" s="24">
        <f>IF(C26&lt;&gt;"SELL","",IFERROR((E26-VLOOKUP(B26,PORTFOLIO!A:F,5,FALSE))*D26-F26,""))</f>
        <v/>
      </c>
      <c r="I26" s="23" t="n"/>
    </row>
    <row r="27">
      <c r="A27" s="22" t="n"/>
      <c r="B27" s="23" t="n"/>
      <c r="C27" s="23" t="n"/>
      <c r="D27" s="23" t="n"/>
      <c r="E27" s="24" t="n"/>
      <c r="F27" s="24" t="n"/>
      <c r="G27" s="24">
        <f>IF(C27="","",IF(C27="BUY",D27*E27+F27,D27*E27-F27))</f>
        <v/>
      </c>
      <c r="H27" s="24">
        <f>IF(C27&lt;&gt;"SELL","",IFERROR((E27-VLOOKUP(B27,PORTFOLIO!A:F,5,FALSE))*D27-F27,""))</f>
        <v/>
      </c>
      <c r="I27" s="23" t="n"/>
    </row>
    <row r="28">
      <c r="A28" s="22" t="n"/>
      <c r="B28" s="23" t="n"/>
      <c r="C28" s="23" t="n"/>
      <c r="D28" s="23" t="n"/>
      <c r="E28" s="24" t="n"/>
      <c r="F28" s="24" t="n"/>
      <c r="G28" s="24">
        <f>IF(C28="","",IF(C28="BUY",D28*E28+F28,D28*E28-F28))</f>
        <v/>
      </c>
      <c r="H28" s="24">
        <f>IF(C28&lt;&gt;"SELL","",IFERROR((E28-VLOOKUP(B28,PORTFOLIO!A:F,5,FALSE))*D28-F28,""))</f>
        <v/>
      </c>
      <c r="I28" s="23" t="n"/>
    </row>
    <row r="29">
      <c r="A29" s="22" t="n"/>
      <c r="B29" s="23" t="n"/>
      <c r="C29" s="23" t="n"/>
      <c r="D29" s="23" t="n"/>
      <c r="E29" s="24" t="n"/>
      <c r="F29" s="24" t="n"/>
      <c r="G29" s="24">
        <f>IF(C29="","",IF(C29="BUY",D29*E29+F29,D29*E29-F29))</f>
        <v/>
      </c>
      <c r="H29" s="24">
        <f>IF(C29&lt;&gt;"SELL","",IFERROR((E29-VLOOKUP(B29,PORTFOLIO!A:F,5,FALSE))*D29-F29,""))</f>
        <v/>
      </c>
      <c r="I29" s="23" t="n"/>
    </row>
    <row r="30">
      <c r="A30" s="22" t="n"/>
      <c r="B30" s="23" t="n"/>
      <c r="C30" s="23" t="n"/>
      <c r="D30" s="23" t="n"/>
      <c r="E30" s="24" t="n"/>
      <c r="F30" s="24" t="n"/>
      <c r="G30" s="24">
        <f>IF(C30="","",IF(C30="BUY",D30*E30+F30,D30*E30-F30))</f>
        <v/>
      </c>
      <c r="H30" s="24">
        <f>IF(C30&lt;&gt;"SELL","",IFERROR((E30-VLOOKUP(B30,PORTFOLIO!A:F,5,FALSE))*D30-F30,""))</f>
        <v/>
      </c>
      <c r="I30" s="23" t="n"/>
    </row>
    <row r="31">
      <c r="A31" s="22" t="n"/>
      <c r="B31" s="23" t="n"/>
      <c r="C31" s="23" t="n"/>
      <c r="D31" s="23" t="n"/>
      <c r="E31" s="24" t="n"/>
      <c r="F31" s="24" t="n"/>
      <c r="G31" s="24">
        <f>IF(C31="","",IF(C31="BUY",D31*E31+F31,D31*E31-F31))</f>
        <v/>
      </c>
      <c r="H31" s="24">
        <f>IF(C31&lt;&gt;"SELL","",IFERROR((E31-VLOOKUP(B31,PORTFOLIO!A:F,5,FALSE))*D31-F31,""))</f>
        <v/>
      </c>
      <c r="I31" s="23" t="n"/>
    </row>
    <row r="32">
      <c r="A32" s="22" t="n"/>
      <c r="B32" s="23" t="n"/>
      <c r="C32" s="23" t="n"/>
      <c r="D32" s="23" t="n"/>
      <c r="E32" s="24" t="n"/>
      <c r="F32" s="24" t="n"/>
      <c r="G32" s="24">
        <f>IF(C32="","",IF(C32="BUY",D32*E32+F32,D32*E32-F32))</f>
        <v/>
      </c>
      <c r="H32" s="24">
        <f>IF(C32&lt;&gt;"SELL","",IFERROR((E32-VLOOKUP(B32,PORTFOLIO!A:F,5,FALSE))*D32-F32,""))</f>
        <v/>
      </c>
      <c r="I32" s="23" t="n"/>
    </row>
    <row r="33">
      <c r="A33" s="22" t="n"/>
      <c r="B33" s="23" t="n"/>
      <c r="C33" s="23" t="n"/>
      <c r="D33" s="23" t="n"/>
      <c r="E33" s="24" t="n"/>
      <c r="F33" s="24" t="n"/>
      <c r="G33" s="24">
        <f>IF(C33="","",IF(C33="BUY",D33*E33+F33,D33*E33-F33))</f>
        <v/>
      </c>
      <c r="H33" s="24">
        <f>IF(C33&lt;&gt;"SELL","",IFERROR((E33-VLOOKUP(B33,PORTFOLIO!A:F,5,FALSE))*D33-F33,""))</f>
        <v/>
      </c>
      <c r="I33" s="23" t="n"/>
    </row>
    <row r="34">
      <c r="A34" s="22" t="n"/>
      <c r="B34" s="23" t="n"/>
      <c r="C34" s="23" t="n"/>
      <c r="D34" s="23" t="n"/>
      <c r="E34" s="24" t="n"/>
      <c r="F34" s="24" t="n"/>
      <c r="G34" s="24">
        <f>IF(C34="","",IF(C34="BUY",D34*E34+F34,D34*E34-F34))</f>
        <v/>
      </c>
      <c r="H34" s="24">
        <f>IF(C34&lt;&gt;"SELL","",IFERROR((E34-VLOOKUP(B34,PORTFOLIO!A:F,5,FALSE))*D34-F34,""))</f>
        <v/>
      </c>
      <c r="I34" s="23" t="n"/>
    </row>
    <row r="35">
      <c r="A35" s="22" t="n"/>
      <c r="B35" s="23" t="n"/>
      <c r="C35" s="23" t="n"/>
      <c r="D35" s="23" t="n"/>
      <c r="E35" s="24" t="n"/>
      <c r="F35" s="24" t="n"/>
      <c r="G35" s="24">
        <f>IF(C35="","",IF(C35="BUY",D35*E35+F35,D35*E35-F35))</f>
        <v/>
      </c>
      <c r="H35" s="24">
        <f>IF(C35&lt;&gt;"SELL","",IFERROR((E35-VLOOKUP(B35,PORTFOLIO!A:F,5,FALSE))*D35-F35,""))</f>
        <v/>
      </c>
      <c r="I35" s="23" t="n"/>
    </row>
    <row r="36">
      <c r="A36" s="22" t="n"/>
      <c r="B36" s="23" t="n"/>
      <c r="C36" s="23" t="n"/>
      <c r="D36" s="23" t="n"/>
      <c r="E36" s="24" t="n"/>
      <c r="F36" s="24" t="n"/>
      <c r="G36" s="24">
        <f>IF(C36="","",IF(C36="BUY",D36*E36+F36,D36*E36-F36))</f>
        <v/>
      </c>
      <c r="H36" s="24">
        <f>IF(C36&lt;&gt;"SELL","",IFERROR((E36-VLOOKUP(B36,PORTFOLIO!A:F,5,FALSE))*D36-F36,""))</f>
        <v/>
      </c>
      <c r="I36" s="23" t="n"/>
    </row>
    <row r="37">
      <c r="A37" s="22" t="n"/>
      <c r="B37" s="23" t="n"/>
      <c r="C37" s="23" t="n"/>
      <c r="D37" s="23" t="n"/>
      <c r="E37" s="24" t="n"/>
      <c r="F37" s="24" t="n"/>
      <c r="G37" s="24">
        <f>IF(C37="","",IF(C37="BUY",D37*E37+F37,D37*E37-F37))</f>
        <v/>
      </c>
      <c r="H37" s="24">
        <f>IF(C37&lt;&gt;"SELL","",IFERROR((E37-VLOOKUP(B37,PORTFOLIO!A:F,5,FALSE))*D37-F37,""))</f>
        <v/>
      </c>
      <c r="I37" s="23" t="n"/>
    </row>
    <row r="38">
      <c r="A38" s="22" t="n"/>
      <c r="B38" s="23" t="n"/>
      <c r="C38" s="23" t="n"/>
      <c r="D38" s="23" t="n"/>
      <c r="E38" s="24" t="n"/>
      <c r="F38" s="24" t="n"/>
      <c r="G38" s="24">
        <f>IF(C38="","",IF(C38="BUY",D38*E38+F38,D38*E38-F38))</f>
        <v/>
      </c>
      <c r="H38" s="24">
        <f>IF(C38&lt;&gt;"SELL","",IFERROR((E38-VLOOKUP(B38,PORTFOLIO!A:F,5,FALSE))*D38-F38,""))</f>
        <v/>
      </c>
      <c r="I38" s="23" t="n"/>
    </row>
    <row r="39">
      <c r="A39" s="22" t="n"/>
      <c r="B39" s="23" t="n"/>
      <c r="C39" s="23" t="n"/>
      <c r="D39" s="23" t="n"/>
      <c r="E39" s="24" t="n"/>
      <c r="F39" s="24" t="n"/>
      <c r="G39" s="24">
        <f>IF(C39="","",IF(C39="BUY",D39*E39+F39,D39*E39-F39))</f>
        <v/>
      </c>
      <c r="H39" s="24">
        <f>IF(C39&lt;&gt;"SELL","",IFERROR((E39-VLOOKUP(B39,PORTFOLIO!A:F,5,FALSE))*D39-F39,""))</f>
        <v/>
      </c>
      <c r="I39" s="23" t="n"/>
    </row>
    <row r="40">
      <c r="A40" s="22" t="n"/>
      <c r="B40" s="23" t="n"/>
      <c r="C40" s="23" t="n"/>
      <c r="D40" s="23" t="n"/>
      <c r="E40" s="24" t="n"/>
      <c r="F40" s="24" t="n"/>
      <c r="G40" s="24">
        <f>IF(C40="","",IF(C40="BUY",D40*E40+F40,D40*E40-F40))</f>
        <v/>
      </c>
      <c r="H40" s="24">
        <f>IF(C40&lt;&gt;"SELL","",IFERROR((E40-VLOOKUP(B40,PORTFOLIO!A:F,5,FALSE))*D40-F40,""))</f>
        <v/>
      </c>
      <c r="I40" s="23" t="n"/>
    </row>
    <row r="41">
      <c r="A41" s="22" t="n"/>
      <c r="B41" s="23" t="n"/>
      <c r="C41" s="23" t="n"/>
      <c r="D41" s="23" t="n"/>
      <c r="E41" s="24" t="n"/>
      <c r="F41" s="24" t="n"/>
      <c r="G41" s="24">
        <f>IF(C41="","",IF(C41="BUY",D41*E41+F41,D41*E41-F41))</f>
        <v/>
      </c>
      <c r="H41" s="24">
        <f>IF(C41&lt;&gt;"SELL","",IFERROR((E41-VLOOKUP(B41,PORTFOLIO!A:F,5,FALSE))*D41-F41,""))</f>
        <v/>
      </c>
      <c r="I41" s="23" t="n"/>
    </row>
    <row r="42">
      <c r="A42" s="22" t="n"/>
      <c r="B42" s="23" t="n"/>
      <c r="C42" s="23" t="n"/>
      <c r="D42" s="23" t="n"/>
      <c r="E42" s="24" t="n"/>
      <c r="F42" s="24" t="n"/>
      <c r="G42" s="24">
        <f>IF(C42="","",IF(C42="BUY",D42*E42+F42,D42*E42-F42))</f>
        <v/>
      </c>
      <c r="H42" s="24">
        <f>IF(C42&lt;&gt;"SELL","",IFERROR((E42-VLOOKUP(B42,PORTFOLIO!A:F,5,FALSE))*D42-F42,""))</f>
        <v/>
      </c>
      <c r="I42" s="23" t="n"/>
    </row>
    <row r="43">
      <c r="A43" s="22" t="n"/>
      <c r="B43" s="23" t="n"/>
      <c r="C43" s="23" t="n"/>
      <c r="D43" s="23" t="n"/>
      <c r="E43" s="24" t="n"/>
      <c r="F43" s="24" t="n"/>
      <c r="G43" s="24">
        <f>IF(C43="","",IF(C43="BUY",D43*E43+F43,D43*E43-F43))</f>
        <v/>
      </c>
      <c r="H43" s="24">
        <f>IF(C43&lt;&gt;"SELL","",IFERROR((E43-VLOOKUP(B43,PORTFOLIO!A:F,5,FALSE))*D43-F43,""))</f>
        <v/>
      </c>
      <c r="I43" s="23" t="n"/>
    </row>
    <row r="44">
      <c r="A44" s="22" t="n"/>
      <c r="B44" s="23" t="n"/>
      <c r="C44" s="23" t="n"/>
      <c r="D44" s="23" t="n"/>
      <c r="E44" s="24" t="n"/>
      <c r="F44" s="24" t="n"/>
      <c r="G44" s="24">
        <f>IF(C44="","",IF(C44="BUY",D44*E44+F44,D44*E44-F44))</f>
        <v/>
      </c>
      <c r="H44" s="24">
        <f>IF(C44&lt;&gt;"SELL","",IFERROR((E44-VLOOKUP(B44,PORTFOLIO!A:F,5,FALSE))*D44-F44,""))</f>
        <v/>
      </c>
      <c r="I44" s="23" t="n"/>
    </row>
    <row r="45">
      <c r="A45" s="22" t="n"/>
      <c r="B45" s="23" t="n"/>
      <c r="C45" s="23" t="n"/>
      <c r="D45" s="23" t="n"/>
      <c r="E45" s="24" t="n"/>
      <c r="F45" s="24" t="n"/>
      <c r="G45" s="24">
        <f>IF(C45="","",IF(C45="BUY",D45*E45+F45,D45*E45-F45))</f>
        <v/>
      </c>
      <c r="H45" s="24">
        <f>IF(C45&lt;&gt;"SELL","",IFERROR((E45-VLOOKUP(B45,PORTFOLIO!A:F,5,FALSE))*D45-F45,""))</f>
        <v/>
      </c>
      <c r="I45" s="23" t="n"/>
    </row>
    <row r="46">
      <c r="A46" s="22" t="n"/>
      <c r="B46" s="23" t="n"/>
      <c r="C46" s="23" t="n"/>
      <c r="D46" s="23" t="n"/>
      <c r="E46" s="24" t="n"/>
      <c r="F46" s="24" t="n"/>
      <c r="G46" s="24">
        <f>IF(C46="","",IF(C46="BUY",D46*E46+F46,D46*E46-F46))</f>
        <v/>
      </c>
      <c r="H46" s="24">
        <f>IF(C46&lt;&gt;"SELL","",IFERROR((E46-VLOOKUP(B46,PORTFOLIO!A:F,5,FALSE))*D46-F46,""))</f>
        <v/>
      </c>
      <c r="I46" s="23" t="n"/>
    </row>
    <row r="47">
      <c r="A47" s="22" t="n"/>
      <c r="B47" s="23" t="n"/>
      <c r="C47" s="23" t="n"/>
      <c r="D47" s="23" t="n"/>
      <c r="E47" s="24" t="n"/>
      <c r="F47" s="24" t="n"/>
      <c r="G47" s="24">
        <f>IF(C47="","",IF(C47="BUY",D47*E47+F47,D47*E47-F47))</f>
        <v/>
      </c>
      <c r="H47" s="24">
        <f>IF(C47&lt;&gt;"SELL","",IFERROR((E47-VLOOKUP(B47,PORTFOLIO!A:F,5,FALSE))*D47-F47,""))</f>
        <v/>
      </c>
      <c r="I47" s="23" t="n"/>
    </row>
    <row r="48">
      <c r="A48" s="22" t="n"/>
      <c r="B48" s="23" t="n"/>
      <c r="C48" s="23" t="n"/>
      <c r="D48" s="23" t="n"/>
      <c r="E48" s="24" t="n"/>
      <c r="F48" s="24" t="n"/>
      <c r="G48" s="24">
        <f>IF(C48="","",IF(C48="BUY",D48*E48+F48,D48*E48-F48))</f>
        <v/>
      </c>
      <c r="H48" s="24">
        <f>IF(C48&lt;&gt;"SELL","",IFERROR((E48-VLOOKUP(B48,PORTFOLIO!A:F,5,FALSE))*D48-F48,""))</f>
        <v/>
      </c>
      <c r="I48" s="23" t="n"/>
    </row>
    <row r="49">
      <c r="A49" s="22" t="n"/>
      <c r="B49" s="23" t="n"/>
      <c r="C49" s="23" t="n"/>
      <c r="D49" s="23" t="n"/>
      <c r="E49" s="24" t="n"/>
      <c r="F49" s="24" t="n"/>
      <c r="G49" s="24">
        <f>IF(C49="","",IF(C49="BUY",D49*E49+F49,D49*E49-F49))</f>
        <v/>
      </c>
      <c r="H49" s="24">
        <f>IF(C49&lt;&gt;"SELL","",IFERROR((E49-VLOOKUP(B49,PORTFOLIO!A:F,5,FALSE))*D49-F49,""))</f>
        <v/>
      </c>
      <c r="I49" s="23" t="n"/>
    </row>
    <row r="50">
      <c r="A50" s="22" t="n"/>
      <c r="B50" s="23" t="n"/>
      <c r="C50" s="23" t="n"/>
      <c r="D50" s="23" t="n"/>
      <c r="E50" s="24" t="n"/>
      <c r="F50" s="24" t="n"/>
      <c r="G50" s="24">
        <f>IF(C50="","",IF(C50="BUY",D50*E50+F50,D50*E50-F50))</f>
        <v/>
      </c>
      <c r="H50" s="24">
        <f>IF(C50&lt;&gt;"SELL","",IFERROR((E50-VLOOKUP(B50,PORTFOLIO!A:F,5,FALSE))*D50-F50,""))</f>
        <v/>
      </c>
      <c r="I50" s="23" t="n"/>
    </row>
    <row r="51">
      <c r="A51" s="22" t="n"/>
      <c r="B51" s="23" t="n"/>
      <c r="C51" s="23" t="n"/>
      <c r="D51" s="23" t="n"/>
      <c r="E51" s="24" t="n"/>
      <c r="F51" s="24" t="n"/>
      <c r="G51" s="24">
        <f>IF(C51="","",IF(C51="BUY",D51*E51+F51,D51*E51-F51))</f>
        <v/>
      </c>
      <c r="H51" s="24">
        <f>IF(C51&lt;&gt;"SELL","",IFERROR((E51-VLOOKUP(B51,PORTFOLIO!A:F,5,FALSE))*D51-F51,""))</f>
        <v/>
      </c>
      <c r="I51" s="23" t="n"/>
    </row>
    <row r="52">
      <c r="A52" s="22" t="n"/>
      <c r="B52" s="23" t="n"/>
      <c r="C52" s="23" t="n"/>
      <c r="D52" s="23" t="n"/>
      <c r="E52" s="24" t="n"/>
      <c r="F52" s="24" t="n"/>
      <c r="G52" s="24">
        <f>IF(C52="","",IF(C52="BUY",D52*E52+F52,D52*E52-F52))</f>
        <v/>
      </c>
      <c r="H52" s="24">
        <f>IF(C52&lt;&gt;"SELL","",IFERROR((E52-VLOOKUP(B52,PORTFOLIO!A:F,5,FALSE))*D52-F52,""))</f>
        <v/>
      </c>
      <c r="I52" s="23" t="n"/>
    </row>
    <row r="53">
      <c r="A53" s="22" t="n"/>
      <c r="B53" s="23" t="n"/>
      <c r="C53" s="23" t="n"/>
      <c r="D53" s="23" t="n"/>
      <c r="E53" s="24" t="n"/>
      <c r="F53" s="24" t="n"/>
      <c r="G53" s="24">
        <f>IF(C53="","",IF(C53="BUY",D53*E53+F53,D53*E53-F53))</f>
        <v/>
      </c>
      <c r="H53" s="24">
        <f>IF(C53&lt;&gt;"SELL","",IFERROR((E53-VLOOKUP(B53,PORTFOLIO!A:F,5,FALSE))*D53-F53,""))</f>
        <v/>
      </c>
      <c r="I53" s="23" t="n"/>
    </row>
    <row r="54">
      <c r="A54" s="22" t="n"/>
      <c r="B54" s="23" t="n"/>
      <c r="C54" s="23" t="n"/>
      <c r="D54" s="23" t="n"/>
      <c r="E54" s="24" t="n"/>
      <c r="F54" s="24" t="n"/>
      <c r="G54" s="24">
        <f>IF(C54="","",IF(C54="BUY",D54*E54+F54,D54*E54-F54))</f>
        <v/>
      </c>
      <c r="H54" s="24">
        <f>IF(C54&lt;&gt;"SELL","",IFERROR((E54-VLOOKUP(B54,PORTFOLIO!A:F,5,FALSE))*D54-F54,""))</f>
        <v/>
      </c>
      <c r="I54" s="23" t="n"/>
    </row>
    <row r="55">
      <c r="A55" s="22" t="n"/>
      <c r="B55" s="23" t="n"/>
      <c r="C55" s="23" t="n"/>
      <c r="D55" s="23" t="n"/>
      <c r="E55" s="24" t="n"/>
      <c r="F55" s="24" t="n"/>
      <c r="G55" s="24">
        <f>IF(C55="","",IF(C55="BUY",D55*E55+F55,D55*E55-F55))</f>
        <v/>
      </c>
      <c r="H55" s="24">
        <f>IF(C55&lt;&gt;"SELL","",IFERROR((E55-VLOOKUP(B55,PORTFOLIO!A:F,5,FALSE))*D55-F55,""))</f>
        <v/>
      </c>
      <c r="I55" s="23" t="n"/>
    </row>
    <row r="56">
      <c r="A56" s="22" t="n"/>
      <c r="B56" s="23" t="n"/>
      <c r="C56" s="23" t="n"/>
      <c r="D56" s="23" t="n"/>
      <c r="E56" s="24" t="n"/>
      <c r="F56" s="24" t="n"/>
      <c r="G56" s="24">
        <f>IF(C56="","",IF(C56="BUY",D56*E56+F56,D56*E56-F56))</f>
        <v/>
      </c>
      <c r="H56" s="24">
        <f>IF(C56&lt;&gt;"SELL","",IFERROR((E56-VLOOKUP(B56,PORTFOLIO!A:F,5,FALSE))*D56-F56,""))</f>
        <v/>
      </c>
      <c r="I56" s="23" t="n"/>
    </row>
    <row r="57">
      <c r="A57" s="22" t="n"/>
      <c r="B57" s="23" t="n"/>
      <c r="C57" s="23" t="n"/>
      <c r="D57" s="23" t="n"/>
      <c r="E57" s="24" t="n"/>
      <c r="F57" s="24" t="n"/>
      <c r="G57" s="24">
        <f>IF(C57="","",IF(C57="BUY",D57*E57+F57,D57*E57-F57))</f>
        <v/>
      </c>
      <c r="H57" s="24">
        <f>IF(C57&lt;&gt;"SELL","",IFERROR((E57-VLOOKUP(B57,PORTFOLIO!A:F,5,FALSE))*D57-F57,""))</f>
        <v/>
      </c>
      <c r="I57" s="23" t="n"/>
    </row>
    <row r="58">
      <c r="A58" s="22" t="n"/>
      <c r="B58" s="23" t="n"/>
      <c r="C58" s="23" t="n"/>
      <c r="D58" s="23" t="n"/>
      <c r="E58" s="24" t="n"/>
      <c r="F58" s="24" t="n"/>
      <c r="G58" s="24">
        <f>IF(C58="","",IF(C58="BUY",D58*E58+F58,D58*E58-F58))</f>
        <v/>
      </c>
      <c r="H58" s="24">
        <f>IF(C58&lt;&gt;"SELL","",IFERROR((E58-VLOOKUP(B58,PORTFOLIO!A:F,5,FALSE))*D58-F58,""))</f>
        <v/>
      </c>
      <c r="I58" s="23" t="n"/>
    </row>
    <row r="59">
      <c r="A59" s="22" t="n"/>
      <c r="B59" s="23" t="n"/>
      <c r="C59" s="23" t="n"/>
      <c r="D59" s="23" t="n"/>
      <c r="E59" s="24" t="n"/>
      <c r="F59" s="24" t="n"/>
      <c r="G59" s="24">
        <f>IF(C59="","",IF(C59="BUY",D59*E59+F59,D59*E59-F59))</f>
        <v/>
      </c>
      <c r="H59" s="24">
        <f>IF(C59&lt;&gt;"SELL","",IFERROR((E59-VLOOKUP(B59,PORTFOLIO!A:F,5,FALSE))*D59-F59,""))</f>
        <v/>
      </c>
      <c r="I59" s="23" t="n"/>
    </row>
    <row r="60">
      <c r="A60" s="22" t="n"/>
      <c r="B60" s="23" t="n"/>
      <c r="C60" s="23" t="n"/>
      <c r="D60" s="23" t="n"/>
      <c r="E60" s="24" t="n"/>
      <c r="F60" s="24" t="n"/>
      <c r="G60" s="24">
        <f>IF(C60="","",IF(C60="BUY",D60*E60+F60,D60*E60-F60))</f>
        <v/>
      </c>
      <c r="H60" s="24">
        <f>IF(C60&lt;&gt;"SELL","",IFERROR((E60-VLOOKUP(B60,PORTFOLIO!A:F,5,FALSE))*D60-F60,""))</f>
        <v/>
      </c>
      <c r="I60" s="23" t="n"/>
    </row>
    <row r="61">
      <c r="A61" s="22" t="n"/>
      <c r="B61" s="23" t="n"/>
      <c r="C61" s="23" t="n"/>
      <c r="D61" s="23" t="n"/>
      <c r="E61" s="24" t="n"/>
      <c r="F61" s="24" t="n"/>
      <c r="G61" s="24">
        <f>IF(C61="","",IF(C61="BUY",D61*E61+F61,D61*E61-F61))</f>
        <v/>
      </c>
      <c r="H61" s="24">
        <f>IF(C61&lt;&gt;"SELL","",IFERROR((E61-VLOOKUP(B61,PORTFOLIO!A:F,5,FALSE))*D61-F61,""))</f>
        <v/>
      </c>
      <c r="I61" s="23" t="n"/>
    </row>
    <row r="62">
      <c r="A62" s="22" t="n"/>
      <c r="B62" s="23" t="n"/>
      <c r="C62" s="23" t="n"/>
      <c r="D62" s="23" t="n"/>
      <c r="E62" s="24" t="n"/>
      <c r="F62" s="24" t="n"/>
      <c r="G62" s="24">
        <f>IF(C62="","",IF(C62="BUY",D62*E62+F62,D62*E62-F62))</f>
        <v/>
      </c>
      <c r="H62" s="24">
        <f>IF(C62&lt;&gt;"SELL","",IFERROR((E62-VLOOKUP(B62,PORTFOLIO!A:F,5,FALSE))*D62-F62,""))</f>
        <v/>
      </c>
      <c r="I62" s="23" t="n"/>
    </row>
    <row r="63">
      <c r="A63" s="22" t="n"/>
      <c r="B63" s="23" t="n"/>
      <c r="C63" s="23" t="n"/>
      <c r="D63" s="23" t="n"/>
      <c r="E63" s="24" t="n"/>
      <c r="F63" s="24" t="n"/>
      <c r="G63" s="24">
        <f>IF(C63="","",IF(C63="BUY",D63*E63+F63,D63*E63-F63))</f>
        <v/>
      </c>
      <c r="H63" s="24">
        <f>IF(C63&lt;&gt;"SELL","",IFERROR((E63-VLOOKUP(B63,PORTFOLIO!A:F,5,FALSE))*D63-F63,""))</f>
        <v/>
      </c>
      <c r="I63" s="23" t="n"/>
    </row>
    <row r="64">
      <c r="A64" s="22" t="n"/>
      <c r="B64" s="23" t="n"/>
      <c r="C64" s="23" t="n"/>
      <c r="D64" s="23" t="n"/>
      <c r="E64" s="24" t="n"/>
      <c r="F64" s="24" t="n"/>
      <c r="G64" s="24">
        <f>IF(C64="","",IF(C64="BUY",D64*E64+F64,D64*E64-F64))</f>
        <v/>
      </c>
      <c r="H64" s="24">
        <f>IF(C64&lt;&gt;"SELL","",IFERROR((E64-VLOOKUP(B64,PORTFOLIO!A:F,5,FALSE))*D64-F64,""))</f>
        <v/>
      </c>
      <c r="I64" s="23" t="n"/>
    </row>
    <row r="65">
      <c r="A65" s="22" t="n"/>
      <c r="B65" s="23" t="n"/>
      <c r="C65" s="23" t="n"/>
      <c r="D65" s="23" t="n"/>
      <c r="E65" s="24" t="n"/>
      <c r="F65" s="24" t="n"/>
      <c r="G65" s="24">
        <f>IF(C65="","",IF(C65="BUY",D65*E65+F65,D65*E65-F65))</f>
        <v/>
      </c>
      <c r="H65" s="24">
        <f>IF(C65&lt;&gt;"SELL","",IFERROR((E65-VLOOKUP(B65,PORTFOLIO!A:F,5,FALSE))*D65-F65,""))</f>
        <v/>
      </c>
      <c r="I65" s="23" t="n"/>
    </row>
    <row r="66">
      <c r="A66" s="22" t="n"/>
      <c r="B66" s="23" t="n"/>
      <c r="C66" s="23" t="n"/>
      <c r="D66" s="23" t="n"/>
      <c r="E66" s="24" t="n"/>
      <c r="F66" s="24" t="n"/>
      <c r="G66" s="24">
        <f>IF(C66="","",IF(C66="BUY",D66*E66+F66,D66*E66-F66))</f>
        <v/>
      </c>
      <c r="H66" s="24">
        <f>IF(C66&lt;&gt;"SELL","",IFERROR((E66-VLOOKUP(B66,PORTFOLIO!A:F,5,FALSE))*D66-F66,""))</f>
        <v/>
      </c>
      <c r="I66" s="23" t="n"/>
    </row>
    <row r="67">
      <c r="A67" s="22" t="n"/>
      <c r="B67" s="23" t="n"/>
      <c r="C67" s="23" t="n"/>
      <c r="D67" s="23" t="n"/>
      <c r="E67" s="24" t="n"/>
      <c r="F67" s="24" t="n"/>
      <c r="G67" s="24">
        <f>IF(C67="","",IF(C67="BUY",D67*E67+F67,D67*E67-F67))</f>
        <v/>
      </c>
      <c r="H67" s="24">
        <f>IF(C67&lt;&gt;"SELL","",IFERROR((E67-VLOOKUP(B67,PORTFOLIO!A:F,5,FALSE))*D67-F67,""))</f>
        <v/>
      </c>
      <c r="I67" s="23" t="n"/>
    </row>
    <row r="68">
      <c r="A68" s="22" t="n"/>
      <c r="B68" s="23" t="n"/>
      <c r="C68" s="23" t="n"/>
      <c r="D68" s="23" t="n"/>
      <c r="E68" s="24" t="n"/>
      <c r="F68" s="24" t="n"/>
      <c r="G68" s="24">
        <f>IF(C68="","",IF(C68="BUY",D68*E68+F68,D68*E68-F68))</f>
        <v/>
      </c>
      <c r="H68" s="24">
        <f>IF(C68&lt;&gt;"SELL","",IFERROR((E68-VLOOKUP(B68,PORTFOLIO!A:F,5,FALSE))*D68-F68,""))</f>
        <v/>
      </c>
      <c r="I68" s="23" t="n"/>
    </row>
    <row r="69">
      <c r="A69" s="22" t="n"/>
      <c r="B69" s="23" t="n"/>
      <c r="C69" s="23" t="n"/>
      <c r="D69" s="23" t="n"/>
      <c r="E69" s="24" t="n"/>
      <c r="F69" s="24" t="n"/>
      <c r="G69" s="24">
        <f>IF(C69="","",IF(C69="BUY",D69*E69+F69,D69*E69-F69))</f>
        <v/>
      </c>
      <c r="H69" s="24">
        <f>IF(C69&lt;&gt;"SELL","",IFERROR((E69-VLOOKUP(B69,PORTFOLIO!A:F,5,FALSE))*D69-F69,""))</f>
        <v/>
      </c>
      <c r="I69" s="23" t="n"/>
    </row>
    <row r="70">
      <c r="A70" s="22" t="n"/>
      <c r="B70" s="23" t="n"/>
      <c r="C70" s="23" t="n"/>
      <c r="D70" s="23" t="n"/>
      <c r="E70" s="24" t="n"/>
      <c r="F70" s="24" t="n"/>
      <c r="G70" s="24">
        <f>IF(C70="","",IF(C70="BUY",D70*E70+F70,D70*E70-F70))</f>
        <v/>
      </c>
      <c r="H70" s="24">
        <f>IF(C70&lt;&gt;"SELL","",IFERROR((E70-VLOOKUP(B70,PORTFOLIO!A:F,5,FALSE))*D70-F70,""))</f>
        <v/>
      </c>
      <c r="I70" s="23" t="n"/>
    </row>
    <row r="71">
      <c r="A71" s="22" t="n"/>
      <c r="B71" s="23" t="n"/>
      <c r="C71" s="23" t="n"/>
      <c r="D71" s="23" t="n"/>
      <c r="E71" s="24" t="n"/>
      <c r="F71" s="24" t="n"/>
      <c r="G71" s="24">
        <f>IF(C71="","",IF(C71="BUY",D71*E71+F71,D71*E71-F71))</f>
        <v/>
      </c>
      <c r="H71" s="24">
        <f>IF(C71&lt;&gt;"SELL","",IFERROR((E71-VLOOKUP(B71,PORTFOLIO!A:F,5,FALSE))*D71-F71,""))</f>
        <v/>
      </c>
      <c r="I71" s="23" t="n"/>
    </row>
    <row r="72">
      <c r="A72" s="22" t="n"/>
      <c r="B72" s="23" t="n"/>
      <c r="C72" s="23" t="n"/>
      <c r="D72" s="23" t="n"/>
      <c r="E72" s="24" t="n"/>
      <c r="F72" s="24" t="n"/>
      <c r="G72" s="24">
        <f>IF(C72="","",IF(C72="BUY",D72*E72+F72,D72*E72-F72))</f>
        <v/>
      </c>
      <c r="H72" s="24">
        <f>IF(C72&lt;&gt;"SELL","",IFERROR((E72-VLOOKUP(B72,PORTFOLIO!A:F,5,FALSE))*D72-F72,""))</f>
        <v/>
      </c>
      <c r="I72" s="23" t="n"/>
    </row>
    <row r="73">
      <c r="A73" s="22" t="n"/>
      <c r="B73" s="23" t="n"/>
      <c r="C73" s="23" t="n"/>
      <c r="D73" s="23" t="n"/>
      <c r="E73" s="24" t="n"/>
      <c r="F73" s="24" t="n"/>
      <c r="G73" s="24">
        <f>IF(C73="","",IF(C73="BUY",D73*E73+F73,D73*E73-F73))</f>
        <v/>
      </c>
      <c r="H73" s="24">
        <f>IF(C73&lt;&gt;"SELL","",IFERROR((E73-VLOOKUP(B73,PORTFOLIO!A:F,5,FALSE))*D73-F73,""))</f>
        <v/>
      </c>
      <c r="I73" s="23" t="n"/>
    </row>
    <row r="74">
      <c r="A74" s="22" t="n"/>
      <c r="B74" s="23" t="n"/>
      <c r="C74" s="23" t="n"/>
      <c r="D74" s="23" t="n"/>
      <c r="E74" s="24" t="n"/>
      <c r="F74" s="24" t="n"/>
      <c r="G74" s="24">
        <f>IF(C74="","",IF(C74="BUY",D74*E74+F74,D74*E74-F74))</f>
        <v/>
      </c>
      <c r="H74" s="24">
        <f>IF(C74&lt;&gt;"SELL","",IFERROR((E74-VLOOKUP(B74,PORTFOLIO!A:F,5,FALSE))*D74-F74,""))</f>
        <v/>
      </c>
      <c r="I74" s="23" t="n"/>
    </row>
    <row r="75">
      <c r="A75" s="22" t="n"/>
      <c r="B75" s="23" t="n"/>
      <c r="C75" s="23" t="n"/>
      <c r="D75" s="23" t="n"/>
      <c r="E75" s="24" t="n"/>
      <c r="F75" s="24" t="n"/>
      <c r="G75" s="24">
        <f>IF(C75="","",IF(C75="BUY",D75*E75+F75,D75*E75-F75))</f>
        <v/>
      </c>
      <c r="H75" s="24">
        <f>IF(C75&lt;&gt;"SELL","",IFERROR((E75-VLOOKUP(B75,PORTFOLIO!A:F,5,FALSE))*D75-F75,""))</f>
        <v/>
      </c>
      <c r="I75" s="23" t="n"/>
    </row>
    <row r="76">
      <c r="A76" s="22" t="n"/>
      <c r="B76" s="23" t="n"/>
      <c r="C76" s="23" t="n"/>
      <c r="D76" s="23" t="n"/>
      <c r="E76" s="24" t="n"/>
      <c r="F76" s="24" t="n"/>
      <c r="G76" s="24">
        <f>IF(C76="","",IF(C76="BUY",D76*E76+F76,D76*E76-F76))</f>
        <v/>
      </c>
      <c r="H76" s="24">
        <f>IF(C76&lt;&gt;"SELL","",IFERROR((E76-VLOOKUP(B76,PORTFOLIO!A:F,5,FALSE))*D76-F76,""))</f>
        <v/>
      </c>
      <c r="I76" s="23" t="n"/>
    </row>
    <row r="77">
      <c r="A77" s="22" t="n"/>
      <c r="B77" s="23" t="n"/>
      <c r="C77" s="23" t="n"/>
      <c r="D77" s="23" t="n"/>
      <c r="E77" s="24" t="n"/>
      <c r="F77" s="24" t="n"/>
      <c r="G77" s="24">
        <f>IF(C77="","",IF(C77="BUY",D77*E77+F77,D77*E77-F77))</f>
        <v/>
      </c>
      <c r="H77" s="24">
        <f>IF(C77&lt;&gt;"SELL","",IFERROR((E77-VLOOKUP(B77,PORTFOLIO!A:F,5,FALSE))*D77-F77,""))</f>
        <v/>
      </c>
      <c r="I77" s="23" t="n"/>
    </row>
    <row r="78">
      <c r="A78" s="22" t="n"/>
      <c r="B78" s="23" t="n"/>
      <c r="C78" s="23" t="n"/>
      <c r="D78" s="23" t="n"/>
      <c r="E78" s="24" t="n"/>
      <c r="F78" s="24" t="n"/>
      <c r="G78" s="24">
        <f>IF(C78="","",IF(C78="BUY",D78*E78+F78,D78*E78-F78))</f>
        <v/>
      </c>
      <c r="H78" s="24">
        <f>IF(C78&lt;&gt;"SELL","",IFERROR((E78-VLOOKUP(B78,PORTFOLIO!A:F,5,FALSE))*D78-F78,""))</f>
        <v/>
      </c>
      <c r="I78" s="23" t="n"/>
    </row>
    <row r="79">
      <c r="A79" s="22" t="n"/>
      <c r="B79" s="23" t="n"/>
      <c r="C79" s="23" t="n"/>
      <c r="D79" s="23" t="n"/>
      <c r="E79" s="24" t="n"/>
      <c r="F79" s="24" t="n"/>
      <c r="G79" s="24">
        <f>IF(C79="","",IF(C79="BUY",D79*E79+F79,D79*E79-F79))</f>
        <v/>
      </c>
      <c r="H79" s="24">
        <f>IF(C79&lt;&gt;"SELL","",IFERROR((E79-VLOOKUP(B79,PORTFOLIO!A:F,5,FALSE))*D79-F79,""))</f>
        <v/>
      </c>
      <c r="I79" s="23" t="n"/>
    </row>
    <row r="80">
      <c r="A80" s="22" t="n"/>
      <c r="B80" s="23" t="n"/>
      <c r="C80" s="23" t="n"/>
      <c r="D80" s="23" t="n"/>
      <c r="E80" s="24" t="n"/>
      <c r="F80" s="24" t="n"/>
      <c r="G80" s="24">
        <f>IF(C80="","",IF(C80="BUY",D80*E80+F80,D80*E80-F80))</f>
        <v/>
      </c>
      <c r="H80" s="24">
        <f>IF(C80&lt;&gt;"SELL","",IFERROR((E80-VLOOKUP(B80,PORTFOLIO!A:F,5,FALSE))*D80-F80,""))</f>
        <v/>
      </c>
      <c r="I80" s="23" t="n"/>
    </row>
    <row r="81">
      <c r="A81" s="22" t="n"/>
      <c r="B81" s="23" t="n"/>
      <c r="C81" s="23" t="n"/>
      <c r="D81" s="23" t="n"/>
      <c r="E81" s="24" t="n"/>
      <c r="F81" s="24" t="n"/>
      <c r="G81" s="24">
        <f>IF(C81="","",IF(C81="BUY",D81*E81+F81,D81*E81-F81))</f>
        <v/>
      </c>
      <c r="H81" s="24">
        <f>IF(C81&lt;&gt;"SELL","",IFERROR((E81-VLOOKUP(B81,PORTFOLIO!A:F,5,FALSE))*D81-F81,""))</f>
        <v/>
      </c>
      <c r="I81" s="23" t="n"/>
    </row>
    <row r="82">
      <c r="A82" s="22" t="n"/>
      <c r="B82" s="23" t="n"/>
      <c r="C82" s="23" t="n"/>
      <c r="D82" s="23" t="n"/>
      <c r="E82" s="24" t="n"/>
      <c r="F82" s="24" t="n"/>
      <c r="G82" s="24">
        <f>IF(C82="","",IF(C82="BUY",D82*E82+F82,D82*E82-F82))</f>
        <v/>
      </c>
      <c r="H82" s="24">
        <f>IF(C82&lt;&gt;"SELL","",IFERROR((E82-VLOOKUP(B82,PORTFOLIO!A:F,5,FALSE))*D82-F82,""))</f>
        <v/>
      </c>
      <c r="I82" s="23" t="n"/>
    </row>
    <row r="83">
      <c r="A83" s="22" t="n"/>
      <c r="B83" s="23" t="n"/>
      <c r="C83" s="23" t="n"/>
      <c r="D83" s="23" t="n"/>
      <c r="E83" s="24" t="n"/>
      <c r="F83" s="24" t="n"/>
      <c r="G83" s="24">
        <f>IF(C83="","",IF(C83="BUY",D83*E83+F83,D83*E83-F83))</f>
        <v/>
      </c>
      <c r="H83" s="24">
        <f>IF(C83&lt;&gt;"SELL","",IFERROR((E83-VLOOKUP(B83,PORTFOLIO!A:F,5,FALSE))*D83-F83,""))</f>
        <v/>
      </c>
      <c r="I83" s="23" t="n"/>
    </row>
    <row r="84">
      <c r="A84" s="22" t="n"/>
      <c r="B84" s="23" t="n"/>
      <c r="C84" s="23" t="n"/>
      <c r="D84" s="23" t="n"/>
      <c r="E84" s="24" t="n"/>
      <c r="F84" s="24" t="n"/>
      <c r="G84" s="24">
        <f>IF(C84="","",IF(C84="BUY",D84*E84+F84,D84*E84-F84))</f>
        <v/>
      </c>
      <c r="H84" s="24">
        <f>IF(C84&lt;&gt;"SELL","",IFERROR((E84-VLOOKUP(B84,PORTFOLIO!A:F,5,FALSE))*D84-F84,""))</f>
        <v/>
      </c>
      <c r="I84" s="23" t="n"/>
    </row>
    <row r="85">
      <c r="A85" s="22" t="n"/>
      <c r="B85" s="23" t="n"/>
      <c r="C85" s="23" t="n"/>
      <c r="D85" s="23" t="n"/>
      <c r="E85" s="24" t="n"/>
      <c r="F85" s="24" t="n"/>
      <c r="G85" s="24">
        <f>IF(C85="","",IF(C85="BUY",D85*E85+F85,D85*E85-F85))</f>
        <v/>
      </c>
      <c r="H85" s="24">
        <f>IF(C85&lt;&gt;"SELL","",IFERROR((E85-VLOOKUP(B85,PORTFOLIO!A:F,5,FALSE))*D85-F85,""))</f>
        <v/>
      </c>
      <c r="I85" s="23" t="n"/>
    </row>
    <row r="86">
      <c r="A86" s="22" t="n"/>
      <c r="B86" s="23" t="n"/>
      <c r="C86" s="23" t="n"/>
      <c r="D86" s="23" t="n"/>
      <c r="E86" s="24" t="n"/>
      <c r="F86" s="24" t="n"/>
      <c r="G86" s="24">
        <f>IF(C86="","",IF(C86="BUY",D86*E86+F86,D86*E86-F86))</f>
        <v/>
      </c>
      <c r="H86" s="24">
        <f>IF(C86&lt;&gt;"SELL","",IFERROR((E86-VLOOKUP(B86,PORTFOLIO!A:F,5,FALSE))*D86-F86,""))</f>
        <v/>
      </c>
      <c r="I86" s="23" t="n"/>
    </row>
    <row r="87">
      <c r="A87" s="22" t="n"/>
      <c r="B87" s="23" t="n"/>
      <c r="C87" s="23" t="n"/>
      <c r="D87" s="23" t="n"/>
      <c r="E87" s="24" t="n"/>
      <c r="F87" s="24" t="n"/>
      <c r="G87" s="24">
        <f>IF(C87="","",IF(C87="BUY",D87*E87+F87,D87*E87-F87))</f>
        <v/>
      </c>
      <c r="H87" s="24">
        <f>IF(C87&lt;&gt;"SELL","",IFERROR((E87-VLOOKUP(B87,PORTFOLIO!A:F,5,FALSE))*D87-F87,""))</f>
        <v/>
      </c>
      <c r="I87" s="23" t="n"/>
    </row>
    <row r="88">
      <c r="A88" s="22" t="n"/>
      <c r="B88" s="23" t="n"/>
      <c r="C88" s="23" t="n"/>
      <c r="D88" s="23" t="n"/>
      <c r="E88" s="24" t="n"/>
      <c r="F88" s="24" t="n"/>
      <c r="G88" s="24">
        <f>IF(C88="","",IF(C88="BUY",D88*E88+F88,D88*E88-F88))</f>
        <v/>
      </c>
      <c r="H88" s="24">
        <f>IF(C88&lt;&gt;"SELL","",IFERROR((E88-VLOOKUP(B88,PORTFOLIO!A:F,5,FALSE))*D88-F88,""))</f>
        <v/>
      </c>
      <c r="I88" s="23" t="n"/>
    </row>
    <row r="89">
      <c r="A89" s="22" t="n"/>
      <c r="B89" s="23" t="n"/>
      <c r="C89" s="23" t="n"/>
      <c r="D89" s="23" t="n"/>
      <c r="E89" s="24" t="n"/>
      <c r="F89" s="24" t="n"/>
      <c r="G89" s="24">
        <f>IF(C89="","",IF(C89="BUY",D89*E89+F89,D89*E89-F89))</f>
        <v/>
      </c>
      <c r="H89" s="24">
        <f>IF(C89&lt;&gt;"SELL","",IFERROR((E89-VLOOKUP(B89,PORTFOLIO!A:F,5,FALSE))*D89-F89,""))</f>
        <v/>
      </c>
      <c r="I89" s="23" t="n"/>
    </row>
    <row r="90">
      <c r="A90" s="22" t="n"/>
      <c r="B90" s="23" t="n"/>
      <c r="C90" s="23" t="n"/>
      <c r="D90" s="23" t="n"/>
      <c r="E90" s="24" t="n"/>
      <c r="F90" s="24" t="n"/>
      <c r="G90" s="24">
        <f>IF(C90="","",IF(C90="BUY",D90*E90+F90,D90*E90-F90))</f>
        <v/>
      </c>
      <c r="H90" s="24">
        <f>IF(C90&lt;&gt;"SELL","",IFERROR((E90-VLOOKUP(B90,PORTFOLIO!A:F,5,FALSE))*D90-F90,""))</f>
        <v/>
      </c>
      <c r="I90" s="23" t="n"/>
    </row>
    <row r="91">
      <c r="A91" s="22" t="n"/>
      <c r="B91" s="23" t="n"/>
      <c r="C91" s="23" t="n"/>
      <c r="D91" s="23" t="n"/>
      <c r="E91" s="24" t="n"/>
      <c r="F91" s="24" t="n"/>
      <c r="G91" s="24">
        <f>IF(C91="","",IF(C91="BUY",D91*E91+F91,D91*E91-F91))</f>
        <v/>
      </c>
      <c r="H91" s="24">
        <f>IF(C91&lt;&gt;"SELL","",IFERROR((E91-VLOOKUP(B91,PORTFOLIO!A:F,5,FALSE))*D91-F91,""))</f>
        <v/>
      </c>
      <c r="I91" s="23" t="n"/>
    </row>
    <row r="92">
      <c r="A92" s="22" t="n"/>
      <c r="B92" s="23" t="n"/>
      <c r="C92" s="23" t="n"/>
      <c r="D92" s="23" t="n"/>
      <c r="E92" s="24" t="n"/>
      <c r="F92" s="24" t="n"/>
      <c r="G92" s="24">
        <f>IF(C92="","",IF(C92="BUY",D92*E92+F92,D92*E92-F92))</f>
        <v/>
      </c>
      <c r="H92" s="24">
        <f>IF(C92&lt;&gt;"SELL","",IFERROR((E92-VLOOKUP(B92,PORTFOLIO!A:F,5,FALSE))*D92-F92,""))</f>
        <v/>
      </c>
      <c r="I92" s="23" t="n"/>
    </row>
    <row r="93">
      <c r="A93" s="22" t="n"/>
      <c r="B93" s="23" t="n"/>
      <c r="C93" s="23" t="n"/>
      <c r="D93" s="23" t="n"/>
      <c r="E93" s="24" t="n"/>
      <c r="F93" s="24" t="n"/>
      <c r="G93" s="24">
        <f>IF(C93="","",IF(C93="BUY",D93*E93+F93,D93*E93-F93))</f>
        <v/>
      </c>
      <c r="H93" s="24">
        <f>IF(C93&lt;&gt;"SELL","",IFERROR((E93-VLOOKUP(B93,PORTFOLIO!A:F,5,FALSE))*D93-F93,""))</f>
        <v/>
      </c>
      <c r="I93" s="23" t="n"/>
    </row>
    <row r="94">
      <c r="A94" s="22" t="n"/>
      <c r="B94" s="23" t="n"/>
      <c r="C94" s="23" t="n"/>
      <c r="D94" s="23" t="n"/>
      <c r="E94" s="24" t="n"/>
      <c r="F94" s="24" t="n"/>
      <c r="G94" s="24">
        <f>IF(C94="","",IF(C94="BUY",D94*E94+F94,D94*E94-F94))</f>
        <v/>
      </c>
      <c r="H94" s="24">
        <f>IF(C94&lt;&gt;"SELL","",IFERROR((E94-VLOOKUP(B94,PORTFOLIO!A:F,5,FALSE))*D94-F94,""))</f>
        <v/>
      </c>
      <c r="I94" s="23" t="n"/>
    </row>
    <row r="95">
      <c r="A95" s="22" t="n"/>
      <c r="B95" s="23" t="n"/>
      <c r="C95" s="23" t="n"/>
      <c r="D95" s="23" t="n"/>
      <c r="E95" s="24" t="n"/>
      <c r="F95" s="24" t="n"/>
      <c r="G95" s="24">
        <f>IF(C95="","",IF(C95="BUY",D95*E95+F95,D95*E95-F95))</f>
        <v/>
      </c>
      <c r="H95" s="24">
        <f>IF(C95&lt;&gt;"SELL","",IFERROR((E95-VLOOKUP(B95,PORTFOLIO!A:F,5,FALSE))*D95-F95,""))</f>
        <v/>
      </c>
      <c r="I95" s="23" t="n"/>
    </row>
    <row r="96">
      <c r="A96" s="22" t="n"/>
      <c r="B96" s="23" t="n"/>
      <c r="C96" s="23" t="n"/>
      <c r="D96" s="23" t="n"/>
      <c r="E96" s="24" t="n"/>
      <c r="F96" s="24" t="n"/>
      <c r="G96" s="24">
        <f>IF(C96="","",IF(C96="BUY",D96*E96+F96,D96*E96-F96))</f>
        <v/>
      </c>
      <c r="H96" s="24">
        <f>IF(C96&lt;&gt;"SELL","",IFERROR((E96-VLOOKUP(B96,PORTFOLIO!A:F,5,FALSE))*D96-F96,""))</f>
        <v/>
      </c>
      <c r="I96" s="23" t="n"/>
    </row>
    <row r="97">
      <c r="A97" s="22" t="n"/>
      <c r="B97" s="23" t="n"/>
      <c r="C97" s="23" t="n"/>
      <c r="D97" s="23" t="n"/>
      <c r="E97" s="24" t="n"/>
      <c r="F97" s="24" t="n"/>
      <c r="G97" s="24">
        <f>IF(C97="","",IF(C97="BUY",D97*E97+F97,D97*E97-F97))</f>
        <v/>
      </c>
      <c r="H97" s="24">
        <f>IF(C97&lt;&gt;"SELL","",IFERROR((E97-VLOOKUP(B97,PORTFOLIO!A:F,5,FALSE))*D97-F97,""))</f>
        <v/>
      </c>
      <c r="I97" s="23" t="n"/>
    </row>
    <row r="98">
      <c r="A98" s="22" t="n"/>
      <c r="B98" s="23" t="n"/>
      <c r="C98" s="23" t="n"/>
      <c r="D98" s="23" t="n"/>
      <c r="E98" s="24" t="n"/>
      <c r="F98" s="24" t="n"/>
      <c r="G98" s="24">
        <f>IF(C98="","",IF(C98="BUY",D98*E98+F98,D98*E98-F98))</f>
        <v/>
      </c>
      <c r="H98" s="24">
        <f>IF(C98&lt;&gt;"SELL","",IFERROR((E98-VLOOKUP(B98,PORTFOLIO!A:F,5,FALSE))*D98-F98,""))</f>
        <v/>
      </c>
      <c r="I98" s="23" t="n"/>
    </row>
    <row r="99">
      <c r="A99" s="22" t="n"/>
      <c r="B99" s="23" t="n"/>
      <c r="C99" s="23" t="n"/>
      <c r="D99" s="23" t="n"/>
      <c r="E99" s="24" t="n"/>
      <c r="F99" s="24" t="n"/>
      <c r="G99" s="24">
        <f>IF(C99="","",IF(C99="BUY",D99*E99+F99,D99*E99-F99))</f>
        <v/>
      </c>
      <c r="H99" s="24">
        <f>IF(C99&lt;&gt;"SELL","",IFERROR((E99-VLOOKUP(B99,PORTFOLIO!A:F,5,FALSE))*D99-F99,""))</f>
        <v/>
      </c>
      <c r="I99" s="23" t="n"/>
    </row>
    <row r="100">
      <c r="A100" s="22" t="n"/>
      <c r="B100" s="23" t="n"/>
      <c r="C100" s="23" t="n"/>
      <c r="D100" s="23" t="n"/>
      <c r="E100" s="24" t="n"/>
      <c r="F100" s="24" t="n"/>
      <c r="G100" s="24">
        <f>IF(C100="","",IF(C100="BUY",D100*E100+F100,D100*E100-F100))</f>
        <v/>
      </c>
      <c r="H100" s="24">
        <f>IF(C100&lt;&gt;"SELL","",IFERROR((E100-VLOOKUP(B100,PORTFOLIO!A:F,5,FALSE))*D100-F100,""))</f>
        <v/>
      </c>
      <c r="I100" s="23" t="n"/>
    </row>
    <row r="101">
      <c r="A101" s="22" t="n"/>
      <c r="B101" s="23" t="n"/>
      <c r="C101" s="23" t="n"/>
      <c r="D101" s="23" t="n"/>
      <c r="E101" s="24" t="n"/>
      <c r="F101" s="24" t="n"/>
      <c r="G101" s="24">
        <f>IF(C101="","",IF(C101="BUY",D101*E101+F101,D101*E101-F101))</f>
        <v/>
      </c>
      <c r="H101" s="24">
        <f>IF(C101&lt;&gt;"SELL","",IFERROR((E101-VLOOKUP(B101,PORTFOLIO!A:F,5,FALSE))*D101-F101,""))</f>
        <v/>
      </c>
      <c r="I101" s="23" t="n"/>
    </row>
    <row r="102">
      <c r="A102" s="22" t="n"/>
      <c r="B102" s="23" t="n"/>
      <c r="C102" s="23" t="n"/>
      <c r="D102" s="23" t="n"/>
      <c r="E102" s="24" t="n"/>
      <c r="F102" s="24" t="n"/>
      <c r="G102" s="24">
        <f>IF(C102="","",IF(C102="BUY",D102*E102+F102,D102*E102-F102))</f>
        <v/>
      </c>
      <c r="H102" s="24">
        <f>IF(C102&lt;&gt;"SELL","",IFERROR((E102-VLOOKUP(B102,PORTFOLIO!A:F,5,FALSE))*D102-F102,""))</f>
        <v/>
      </c>
      <c r="I102" s="23" t="n"/>
    </row>
    <row r="103">
      <c r="A103" s="22" t="n"/>
      <c r="B103" s="23" t="n"/>
      <c r="C103" s="23" t="n"/>
      <c r="D103" s="23" t="n"/>
      <c r="E103" s="24" t="n"/>
      <c r="F103" s="24" t="n"/>
      <c r="G103" s="24">
        <f>IF(C103="","",IF(C103="BUY",D103*E103+F103,D103*E103-F103))</f>
        <v/>
      </c>
      <c r="H103" s="24">
        <f>IF(C103&lt;&gt;"SELL","",IFERROR((E103-VLOOKUP(B103,PORTFOLIO!A:F,5,FALSE))*D103-F103,""))</f>
        <v/>
      </c>
      <c r="I103" s="23" t="n"/>
    </row>
    <row r="104">
      <c r="A104" s="22" t="n"/>
      <c r="B104" s="23" t="n"/>
      <c r="C104" s="23" t="n"/>
      <c r="D104" s="23" t="n"/>
      <c r="E104" s="24" t="n"/>
      <c r="F104" s="24" t="n"/>
      <c r="G104" s="24">
        <f>IF(C104="","",IF(C104="BUY",D104*E104+F104,D104*E104-F104))</f>
        <v/>
      </c>
      <c r="H104" s="24">
        <f>IF(C104&lt;&gt;"SELL","",IFERROR((E104-VLOOKUP(B104,PORTFOLIO!A:F,5,FALSE))*D104-F104,""))</f>
        <v/>
      </c>
      <c r="I104" s="23" t="n"/>
    </row>
    <row r="105">
      <c r="A105" s="22" t="n"/>
      <c r="B105" s="23" t="n"/>
      <c r="C105" s="23" t="n"/>
      <c r="D105" s="23" t="n"/>
      <c r="E105" s="24" t="n"/>
      <c r="F105" s="24" t="n"/>
      <c r="G105" s="24">
        <f>IF(C105="","",IF(C105="BUY",D105*E105+F105,D105*E105-F105))</f>
        <v/>
      </c>
      <c r="H105" s="24">
        <f>IF(C105&lt;&gt;"SELL","",IFERROR((E105-VLOOKUP(B105,PORTFOLIO!A:F,5,FALSE))*D105-F105,""))</f>
        <v/>
      </c>
      <c r="I105" s="23" t="n"/>
    </row>
    <row r="106">
      <c r="A106" s="22" t="n"/>
      <c r="B106" s="23" t="n"/>
      <c r="C106" s="23" t="n"/>
      <c r="D106" s="23" t="n"/>
      <c r="E106" s="24" t="n"/>
      <c r="F106" s="24" t="n"/>
      <c r="G106" s="24">
        <f>IF(C106="","",IF(C106="BUY",D106*E106+F106,D106*E106-F106))</f>
        <v/>
      </c>
      <c r="H106" s="24">
        <f>IF(C106&lt;&gt;"SELL","",IFERROR((E106-VLOOKUP(B106,PORTFOLIO!A:F,5,FALSE))*D106-F106,""))</f>
        <v/>
      </c>
      <c r="I106" s="23" t="n"/>
    </row>
    <row r="107">
      <c r="A107" s="22" t="n"/>
      <c r="B107" s="23" t="n"/>
      <c r="C107" s="23" t="n"/>
      <c r="D107" s="23" t="n"/>
      <c r="E107" s="24" t="n"/>
      <c r="F107" s="24" t="n"/>
      <c r="G107" s="24">
        <f>IF(C107="","",IF(C107="BUY",D107*E107+F107,D107*E107-F107))</f>
        <v/>
      </c>
      <c r="H107" s="24">
        <f>IF(C107&lt;&gt;"SELL","",IFERROR((E107-VLOOKUP(B107,PORTFOLIO!A:F,5,FALSE))*D107-F107,""))</f>
        <v/>
      </c>
      <c r="I107" s="23" t="n"/>
    </row>
    <row r="108">
      <c r="A108" s="22" t="n"/>
      <c r="B108" s="23" t="n"/>
      <c r="C108" s="23" t="n"/>
      <c r="D108" s="23" t="n"/>
      <c r="E108" s="24" t="n"/>
      <c r="F108" s="24" t="n"/>
      <c r="G108" s="24">
        <f>IF(C108="","",IF(C108="BUY",D108*E108+F108,D108*E108-F108))</f>
        <v/>
      </c>
      <c r="H108" s="24">
        <f>IF(C108&lt;&gt;"SELL","",IFERROR((E108-VLOOKUP(B108,PORTFOLIO!A:F,5,FALSE))*D108-F108,""))</f>
        <v/>
      </c>
      <c r="I108" s="23" t="n"/>
    </row>
    <row r="109">
      <c r="A109" s="22" t="n"/>
      <c r="B109" s="23" t="n"/>
      <c r="C109" s="23" t="n"/>
      <c r="D109" s="23" t="n"/>
      <c r="E109" s="24" t="n"/>
      <c r="F109" s="24" t="n"/>
      <c r="G109" s="24">
        <f>IF(C109="","",IF(C109="BUY",D109*E109+F109,D109*E109-F109))</f>
        <v/>
      </c>
      <c r="H109" s="24">
        <f>IF(C109&lt;&gt;"SELL","",IFERROR((E109-VLOOKUP(B109,PORTFOLIO!A:F,5,FALSE))*D109-F109,""))</f>
        <v/>
      </c>
      <c r="I109" s="23" t="n"/>
    </row>
    <row r="110">
      <c r="A110" s="22" t="n"/>
      <c r="B110" s="23" t="n"/>
      <c r="C110" s="23" t="n"/>
      <c r="D110" s="23" t="n"/>
      <c r="E110" s="24" t="n"/>
      <c r="F110" s="24" t="n"/>
      <c r="G110" s="24">
        <f>IF(C110="","",IF(C110="BUY",D110*E110+F110,D110*E110-F110))</f>
        <v/>
      </c>
      <c r="H110" s="24">
        <f>IF(C110&lt;&gt;"SELL","",IFERROR((E110-VLOOKUP(B110,PORTFOLIO!A:F,5,FALSE))*D110-F110,""))</f>
        <v/>
      </c>
      <c r="I110" s="23" t="n"/>
    </row>
    <row r="111">
      <c r="A111" s="22" t="n"/>
      <c r="B111" s="23" t="n"/>
      <c r="C111" s="23" t="n"/>
      <c r="D111" s="23" t="n"/>
      <c r="E111" s="24" t="n"/>
      <c r="F111" s="24" t="n"/>
      <c r="G111" s="24">
        <f>IF(C111="","",IF(C111="BUY",D111*E111+F111,D111*E111-F111))</f>
        <v/>
      </c>
      <c r="H111" s="24">
        <f>IF(C111&lt;&gt;"SELL","",IFERROR((E111-VLOOKUP(B111,PORTFOLIO!A:F,5,FALSE))*D111-F111,""))</f>
        <v/>
      </c>
      <c r="I111" s="23" t="n"/>
    </row>
    <row r="112">
      <c r="A112" s="22" t="n"/>
      <c r="B112" s="23" t="n"/>
      <c r="C112" s="23" t="n"/>
      <c r="D112" s="23" t="n"/>
      <c r="E112" s="24" t="n"/>
      <c r="F112" s="24" t="n"/>
      <c r="G112" s="24">
        <f>IF(C112="","",IF(C112="BUY",D112*E112+F112,D112*E112-F112))</f>
        <v/>
      </c>
      <c r="H112" s="24">
        <f>IF(C112&lt;&gt;"SELL","",IFERROR((E112-VLOOKUP(B112,PORTFOLIO!A:F,5,FALSE))*D112-F112,""))</f>
        <v/>
      </c>
      <c r="I112" s="23" t="n"/>
    </row>
    <row r="113">
      <c r="A113" s="22" t="n"/>
      <c r="B113" s="23" t="n"/>
      <c r="C113" s="23" t="n"/>
      <c r="D113" s="23" t="n"/>
      <c r="E113" s="24" t="n"/>
      <c r="F113" s="24" t="n"/>
      <c r="G113" s="24">
        <f>IF(C113="","",IF(C113="BUY",D113*E113+F113,D113*E113-F113))</f>
        <v/>
      </c>
      <c r="H113" s="24">
        <f>IF(C113&lt;&gt;"SELL","",IFERROR((E113-VLOOKUP(B113,PORTFOLIO!A:F,5,FALSE))*D113-F113,""))</f>
        <v/>
      </c>
      <c r="I113" s="23" t="n"/>
    </row>
    <row r="114">
      <c r="A114" s="22" t="n"/>
      <c r="B114" s="23" t="n"/>
      <c r="C114" s="23" t="n"/>
      <c r="D114" s="23" t="n"/>
      <c r="E114" s="24" t="n"/>
      <c r="F114" s="24" t="n"/>
      <c r="G114" s="24">
        <f>IF(C114="","",IF(C114="BUY",D114*E114+F114,D114*E114-F114))</f>
        <v/>
      </c>
      <c r="H114" s="24">
        <f>IF(C114&lt;&gt;"SELL","",IFERROR((E114-VLOOKUP(B114,PORTFOLIO!A:F,5,FALSE))*D114-F114,""))</f>
        <v/>
      </c>
      <c r="I114" s="23" t="n"/>
    </row>
    <row r="115">
      <c r="A115" s="22" t="n"/>
      <c r="B115" s="23" t="n"/>
      <c r="C115" s="23" t="n"/>
      <c r="D115" s="23" t="n"/>
      <c r="E115" s="24" t="n"/>
      <c r="F115" s="24" t="n"/>
      <c r="G115" s="24">
        <f>IF(C115="","",IF(C115="BUY",D115*E115+F115,D115*E115-F115))</f>
        <v/>
      </c>
      <c r="H115" s="24">
        <f>IF(C115&lt;&gt;"SELL","",IFERROR((E115-VLOOKUP(B115,PORTFOLIO!A:F,5,FALSE))*D115-F115,""))</f>
        <v/>
      </c>
      <c r="I115" s="23" t="n"/>
    </row>
    <row r="116">
      <c r="A116" s="22" t="n"/>
      <c r="B116" s="23" t="n"/>
      <c r="C116" s="23" t="n"/>
      <c r="D116" s="23" t="n"/>
      <c r="E116" s="24" t="n"/>
      <c r="F116" s="24" t="n"/>
      <c r="G116" s="24">
        <f>IF(C116="","",IF(C116="BUY",D116*E116+F116,D116*E116-F116))</f>
        <v/>
      </c>
      <c r="H116" s="24">
        <f>IF(C116&lt;&gt;"SELL","",IFERROR((E116-VLOOKUP(B116,PORTFOLIO!A:F,5,FALSE))*D116-F116,""))</f>
        <v/>
      </c>
      <c r="I116" s="23" t="n"/>
    </row>
    <row r="117">
      <c r="A117" s="22" t="n"/>
      <c r="B117" s="23" t="n"/>
      <c r="C117" s="23" t="n"/>
      <c r="D117" s="23" t="n"/>
      <c r="E117" s="24" t="n"/>
      <c r="F117" s="24" t="n"/>
      <c r="G117" s="24">
        <f>IF(C117="","",IF(C117="BUY",D117*E117+F117,D117*E117-F117))</f>
        <v/>
      </c>
      <c r="H117" s="24">
        <f>IF(C117&lt;&gt;"SELL","",IFERROR((E117-VLOOKUP(B117,PORTFOLIO!A:F,5,FALSE))*D117-F117,""))</f>
        <v/>
      </c>
      <c r="I117" s="23" t="n"/>
    </row>
    <row r="118">
      <c r="A118" s="22" t="n"/>
      <c r="B118" s="23" t="n"/>
      <c r="C118" s="23" t="n"/>
      <c r="D118" s="23" t="n"/>
      <c r="E118" s="24" t="n"/>
      <c r="F118" s="24" t="n"/>
      <c r="G118" s="24">
        <f>IF(C118="","",IF(C118="BUY",D118*E118+F118,D118*E118-F118))</f>
        <v/>
      </c>
      <c r="H118" s="24">
        <f>IF(C118&lt;&gt;"SELL","",IFERROR((E118-VLOOKUP(B118,PORTFOLIO!A:F,5,FALSE))*D118-F118,""))</f>
        <v/>
      </c>
      <c r="I118" s="23" t="n"/>
    </row>
    <row r="119">
      <c r="A119" s="22" t="n"/>
      <c r="B119" s="23" t="n"/>
      <c r="C119" s="23" t="n"/>
      <c r="D119" s="23" t="n"/>
      <c r="E119" s="24" t="n"/>
      <c r="F119" s="24" t="n"/>
      <c r="G119" s="24">
        <f>IF(C119="","",IF(C119="BUY",D119*E119+F119,D119*E119-F119))</f>
        <v/>
      </c>
      <c r="H119" s="24">
        <f>IF(C119&lt;&gt;"SELL","",IFERROR((E119-VLOOKUP(B119,PORTFOLIO!A:F,5,FALSE))*D119-F119,""))</f>
        <v/>
      </c>
      <c r="I119" s="23" t="n"/>
    </row>
    <row r="120">
      <c r="A120" s="22" t="n"/>
      <c r="B120" s="23" t="n"/>
      <c r="C120" s="23" t="n"/>
      <c r="D120" s="23" t="n"/>
      <c r="E120" s="24" t="n"/>
      <c r="F120" s="24" t="n"/>
      <c r="G120" s="24">
        <f>IF(C120="","",IF(C120="BUY",D120*E120+F120,D120*E120-F120))</f>
        <v/>
      </c>
      <c r="H120" s="24">
        <f>IF(C120&lt;&gt;"SELL","",IFERROR((E120-VLOOKUP(B120,PORTFOLIO!A:F,5,FALSE))*D120-F120,""))</f>
        <v/>
      </c>
      <c r="I120" s="23" t="n"/>
    </row>
    <row r="121">
      <c r="A121" s="22" t="n"/>
      <c r="B121" s="23" t="n"/>
      <c r="C121" s="23" t="n"/>
      <c r="D121" s="23" t="n"/>
      <c r="E121" s="24" t="n"/>
      <c r="F121" s="24" t="n"/>
      <c r="G121" s="24">
        <f>IF(C121="","",IF(C121="BUY",D121*E121+F121,D121*E121-F121))</f>
        <v/>
      </c>
      <c r="H121" s="24">
        <f>IF(C121&lt;&gt;"SELL","",IFERROR((E121-VLOOKUP(B121,PORTFOLIO!A:F,5,FALSE))*D121-F121,""))</f>
        <v/>
      </c>
      <c r="I121" s="23" t="n"/>
    </row>
    <row r="122">
      <c r="A122" s="22" t="n"/>
      <c r="B122" s="23" t="n"/>
      <c r="C122" s="23" t="n"/>
      <c r="D122" s="23" t="n"/>
      <c r="E122" s="24" t="n"/>
      <c r="F122" s="24" t="n"/>
      <c r="G122" s="24">
        <f>IF(C122="","",IF(C122="BUY",D122*E122+F122,D122*E122-F122))</f>
        <v/>
      </c>
      <c r="H122" s="24">
        <f>IF(C122&lt;&gt;"SELL","",IFERROR((E122-VLOOKUP(B122,PORTFOLIO!A:F,5,FALSE))*D122-F122,""))</f>
        <v/>
      </c>
      <c r="I122" s="23" t="n"/>
    </row>
    <row r="123">
      <c r="A123" s="22" t="n"/>
      <c r="B123" s="23" t="n"/>
      <c r="C123" s="23" t="n"/>
      <c r="D123" s="23" t="n"/>
      <c r="E123" s="24" t="n"/>
      <c r="F123" s="24" t="n"/>
      <c r="G123" s="24">
        <f>IF(C123="","",IF(C123="BUY",D123*E123+F123,D123*E123-F123))</f>
        <v/>
      </c>
      <c r="H123" s="24">
        <f>IF(C123&lt;&gt;"SELL","",IFERROR((E123-VLOOKUP(B123,PORTFOLIO!A:F,5,FALSE))*D123-F123,""))</f>
        <v/>
      </c>
      <c r="I123" s="23" t="n"/>
    </row>
    <row r="124">
      <c r="A124" s="22" t="n"/>
      <c r="B124" s="23" t="n"/>
      <c r="C124" s="23" t="n"/>
      <c r="D124" s="23" t="n"/>
      <c r="E124" s="24" t="n"/>
      <c r="F124" s="24" t="n"/>
      <c r="G124" s="24">
        <f>IF(C124="","",IF(C124="BUY",D124*E124+F124,D124*E124-F124))</f>
        <v/>
      </c>
      <c r="H124" s="24">
        <f>IF(C124&lt;&gt;"SELL","",IFERROR((E124-VLOOKUP(B124,PORTFOLIO!A:F,5,FALSE))*D124-F124,""))</f>
        <v/>
      </c>
      <c r="I124" s="23" t="n"/>
    </row>
    <row r="125">
      <c r="A125" s="22" t="n"/>
      <c r="B125" s="23" t="n"/>
      <c r="C125" s="23" t="n"/>
      <c r="D125" s="23" t="n"/>
      <c r="E125" s="24" t="n"/>
      <c r="F125" s="24" t="n"/>
      <c r="G125" s="24">
        <f>IF(C125="","",IF(C125="BUY",D125*E125+F125,D125*E125-F125))</f>
        <v/>
      </c>
      <c r="H125" s="24">
        <f>IF(C125&lt;&gt;"SELL","",IFERROR((E125-VLOOKUP(B125,PORTFOLIO!A:F,5,FALSE))*D125-F125,""))</f>
        <v/>
      </c>
      <c r="I125" s="23" t="n"/>
    </row>
    <row r="126">
      <c r="A126" s="22" t="n"/>
      <c r="B126" s="23" t="n"/>
      <c r="C126" s="23" t="n"/>
      <c r="D126" s="23" t="n"/>
      <c r="E126" s="24" t="n"/>
      <c r="F126" s="24" t="n"/>
      <c r="G126" s="24">
        <f>IF(C126="","",IF(C126="BUY",D126*E126+F126,D126*E126-F126))</f>
        <v/>
      </c>
      <c r="H126" s="24">
        <f>IF(C126&lt;&gt;"SELL","",IFERROR((E126-VLOOKUP(B126,PORTFOLIO!A:F,5,FALSE))*D126-F126,""))</f>
        <v/>
      </c>
      <c r="I126" s="23" t="n"/>
    </row>
    <row r="127">
      <c r="A127" s="22" t="n"/>
      <c r="B127" s="23" t="n"/>
      <c r="C127" s="23" t="n"/>
      <c r="D127" s="23" t="n"/>
      <c r="E127" s="24" t="n"/>
      <c r="F127" s="24" t="n"/>
      <c r="G127" s="24">
        <f>IF(C127="","",IF(C127="BUY",D127*E127+F127,D127*E127-F127))</f>
        <v/>
      </c>
      <c r="H127" s="24">
        <f>IF(C127&lt;&gt;"SELL","",IFERROR((E127-VLOOKUP(B127,PORTFOLIO!A:F,5,FALSE))*D127-F127,""))</f>
        <v/>
      </c>
      <c r="I127" s="23" t="n"/>
    </row>
    <row r="128">
      <c r="A128" s="22" t="n"/>
      <c r="B128" s="23" t="n"/>
      <c r="C128" s="23" t="n"/>
      <c r="D128" s="23" t="n"/>
      <c r="E128" s="24" t="n"/>
      <c r="F128" s="24" t="n"/>
      <c r="G128" s="24">
        <f>IF(C128="","",IF(C128="BUY",D128*E128+F128,D128*E128-F128))</f>
        <v/>
      </c>
      <c r="H128" s="24">
        <f>IF(C128&lt;&gt;"SELL","",IFERROR((E128-VLOOKUP(B128,PORTFOLIO!A:F,5,FALSE))*D128-F128,""))</f>
        <v/>
      </c>
      <c r="I128" s="23" t="n"/>
    </row>
    <row r="129">
      <c r="A129" s="22" t="n"/>
      <c r="B129" s="23" t="n"/>
      <c r="C129" s="23" t="n"/>
      <c r="D129" s="23" t="n"/>
      <c r="E129" s="24" t="n"/>
      <c r="F129" s="24" t="n"/>
      <c r="G129" s="24">
        <f>IF(C129="","",IF(C129="BUY",D129*E129+F129,D129*E129-F129))</f>
        <v/>
      </c>
      <c r="H129" s="24">
        <f>IF(C129&lt;&gt;"SELL","",IFERROR((E129-VLOOKUP(B129,PORTFOLIO!A:F,5,FALSE))*D129-F129,""))</f>
        <v/>
      </c>
      <c r="I129" s="23" t="n"/>
    </row>
    <row r="130">
      <c r="A130" s="22" t="n"/>
      <c r="B130" s="23" t="n"/>
      <c r="C130" s="23" t="n"/>
      <c r="D130" s="23" t="n"/>
      <c r="E130" s="24" t="n"/>
      <c r="F130" s="24" t="n"/>
      <c r="G130" s="24">
        <f>IF(C130="","",IF(C130="BUY",D130*E130+F130,D130*E130-F130))</f>
        <v/>
      </c>
      <c r="H130" s="24">
        <f>IF(C130&lt;&gt;"SELL","",IFERROR((E130-VLOOKUP(B130,PORTFOLIO!A:F,5,FALSE))*D130-F130,""))</f>
        <v/>
      </c>
      <c r="I130" s="23" t="n"/>
    </row>
    <row r="131">
      <c r="A131" s="22" t="n"/>
      <c r="B131" s="23" t="n"/>
      <c r="C131" s="23" t="n"/>
      <c r="D131" s="23" t="n"/>
      <c r="E131" s="24" t="n"/>
      <c r="F131" s="24" t="n"/>
      <c r="G131" s="24">
        <f>IF(C131="","",IF(C131="BUY",D131*E131+F131,D131*E131-F131))</f>
        <v/>
      </c>
      <c r="H131" s="24">
        <f>IF(C131&lt;&gt;"SELL","",IFERROR((E131-VLOOKUP(B131,PORTFOLIO!A:F,5,FALSE))*D131-F131,""))</f>
        <v/>
      </c>
      <c r="I131" s="23" t="n"/>
    </row>
    <row r="132">
      <c r="A132" s="22" t="n"/>
      <c r="B132" s="23" t="n"/>
      <c r="C132" s="23" t="n"/>
      <c r="D132" s="23" t="n"/>
      <c r="E132" s="24" t="n"/>
      <c r="F132" s="24" t="n"/>
      <c r="G132" s="24">
        <f>IF(C132="","",IF(C132="BUY",D132*E132+F132,D132*E132-F132))</f>
        <v/>
      </c>
      <c r="H132" s="24">
        <f>IF(C132&lt;&gt;"SELL","",IFERROR((E132-VLOOKUP(B132,PORTFOLIO!A:F,5,FALSE))*D132-F132,""))</f>
        <v/>
      </c>
      <c r="I132" s="23" t="n"/>
    </row>
    <row r="133">
      <c r="A133" s="22" t="n"/>
      <c r="B133" s="23" t="n"/>
      <c r="C133" s="23" t="n"/>
      <c r="D133" s="23" t="n"/>
      <c r="E133" s="24" t="n"/>
      <c r="F133" s="24" t="n"/>
      <c r="G133" s="24">
        <f>IF(C133="","",IF(C133="BUY",D133*E133+F133,D133*E133-F133))</f>
        <v/>
      </c>
      <c r="H133" s="24">
        <f>IF(C133&lt;&gt;"SELL","",IFERROR((E133-VLOOKUP(B133,PORTFOLIO!A:F,5,FALSE))*D133-F133,""))</f>
        <v/>
      </c>
      <c r="I133" s="23" t="n"/>
    </row>
    <row r="134">
      <c r="A134" s="22" t="n"/>
      <c r="B134" s="23" t="n"/>
      <c r="C134" s="23" t="n"/>
      <c r="D134" s="23" t="n"/>
      <c r="E134" s="24" t="n"/>
      <c r="F134" s="24" t="n"/>
      <c r="G134" s="24">
        <f>IF(C134="","",IF(C134="BUY",D134*E134+F134,D134*E134-F134))</f>
        <v/>
      </c>
      <c r="H134" s="24">
        <f>IF(C134&lt;&gt;"SELL","",IFERROR((E134-VLOOKUP(B134,PORTFOLIO!A:F,5,FALSE))*D134-F134,""))</f>
        <v/>
      </c>
      <c r="I134" s="23" t="n"/>
    </row>
    <row r="135">
      <c r="A135" s="22" t="n"/>
      <c r="B135" s="23" t="n"/>
      <c r="C135" s="23" t="n"/>
      <c r="D135" s="23" t="n"/>
      <c r="E135" s="24" t="n"/>
      <c r="F135" s="24" t="n"/>
      <c r="G135" s="24">
        <f>IF(C135="","",IF(C135="BUY",D135*E135+F135,D135*E135-F135))</f>
        <v/>
      </c>
      <c r="H135" s="24">
        <f>IF(C135&lt;&gt;"SELL","",IFERROR((E135-VLOOKUP(B135,PORTFOLIO!A:F,5,FALSE))*D135-F135,""))</f>
        <v/>
      </c>
      <c r="I135" s="23" t="n"/>
    </row>
    <row r="136">
      <c r="A136" s="22" t="n"/>
      <c r="B136" s="23" t="n"/>
      <c r="C136" s="23" t="n"/>
      <c r="D136" s="23" t="n"/>
      <c r="E136" s="24" t="n"/>
      <c r="F136" s="24" t="n"/>
      <c r="G136" s="24">
        <f>IF(C136="","",IF(C136="BUY",D136*E136+F136,D136*E136-F136))</f>
        <v/>
      </c>
      <c r="H136" s="24">
        <f>IF(C136&lt;&gt;"SELL","",IFERROR((E136-VLOOKUP(B136,PORTFOLIO!A:F,5,FALSE))*D136-F136,""))</f>
        <v/>
      </c>
      <c r="I136" s="23" t="n"/>
    </row>
    <row r="137">
      <c r="A137" s="22" t="n"/>
      <c r="B137" s="23" t="n"/>
      <c r="C137" s="23" t="n"/>
      <c r="D137" s="23" t="n"/>
      <c r="E137" s="24" t="n"/>
      <c r="F137" s="24" t="n"/>
      <c r="G137" s="24">
        <f>IF(C137="","",IF(C137="BUY",D137*E137+F137,D137*E137-F137))</f>
        <v/>
      </c>
      <c r="H137" s="24">
        <f>IF(C137&lt;&gt;"SELL","",IFERROR((E137-VLOOKUP(B137,PORTFOLIO!A:F,5,FALSE))*D137-F137,""))</f>
        <v/>
      </c>
      <c r="I137" s="23" t="n"/>
    </row>
    <row r="138">
      <c r="A138" s="22" t="n"/>
      <c r="B138" s="23" t="n"/>
      <c r="C138" s="23" t="n"/>
      <c r="D138" s="23" t="n"/>
      <c r="E138" s="24" t="n"/>
      <c r="F138" s="24" t="n"/>
      <c r="G138" s="24">
        <f>IF(C138="","",IF(C138="BUY",D138*E138+F138,D138*E138-F138))</f>
        <v/>
      </c>
      <c r="H138" s="24">
        <f>IF(C138&lt;&gt;"SELL","",IFERROR((E138-VLOOKUP(B138,PORTFOLIO!A:F,5,FALSE))*D138-F138,""))</f>
        <v/>
      </c>
      <c r="I138" s="23" t="n"/>
    </row>
    <row r="139">
      <c r="A139" s="22" t="n"/>
      <c r="B139" s="23" t="n"/>
      <c r="C139" s="23" t="n"/>
      <c r="D139" s="23" t="n"/>
      <c r="E139" s="24" t="n"/>
      <c r="F139" s="24" t="n"/>
      <c r="G139" s="24">
        <f>IF(C139="","",IF(C139="BUY",D139*E139+F139,D139*E139-F139))</f>
        <v/>
      </c>
      <c r="H139" s="24">
        <f>IF(C139&lt;&gt;"SELL","",IFERROR((E139-VLOOKUP(B139,PORTFOLIO!A:F,5,FALSE))*D139-F139,""))</f>
        <v/>
      </c>
      <c r="I139" s="23" t="n"/>
    </row>
    <row r="140">
      <c r="A140" s="22" t="n"/>
      <c r="B140" s="23" t="n"/>
      <c r="C140" s="23" t="n"/>
      <c r="D140" s="23" t="n"/>
      <c r="E140" s="24" t="n"/>
      <c r="F140" s="24" t="n"/>
      <c r="G140" s="24">
        <f>IF(C140="","",IF(C140="BUY",D140*E140+F140,D140*E140-F140))</f>
        <v/>
      </c>
      <c r="H140" s="24">
        <f>IF(C140&lt;&gt;"SELL","",IFERROR((E140-VLOOKUP(B140,PORTFOLIO!A:F,5,FALSE))*D140-F140,""))</f>
        <v/>
      </c>
      <c r="I140" s="23" t="n"/>
    </row>
    <row r="141">
      <c r="A141" s="22" t="n"/>
      <c r="B141" s="23" t="n"/>
      <c r="C141" s="23" t="n"/>
      <c r="D141" s="23" t="n"/>
      <c r="E141" s="24" t="n"/>
      <c r="F141" s="24" t="n"/>
      <c r="G141" s="24">
        <f>IF(C141="","",IF(C141="BUY",D141*E141+F141,D141*E141-F141))</f>
        <v/>
      </c>
      <c r="H141" s="24">
        <f>IF(C141&lt;&gt;"SELL","",IFERROR((E141-VLOOKUP(B141,PORTFOLIO!A:F,5,FALSE))*D141-F141,""))</f>
        <v/>
      </c>
      <c r="I141" s="23" t="n"/>
    </row>
    <row r="142">
      <c r="A142" s="22" t="n"/>
      <c r="B142" s="23" t="n"/>
      <c r="C142" s="23" t="n"/>
      <c r="D142" s="23" t="n"/>
      <c r="E142" s="24" t="n"/>
      <c r="F142" s="24" t="n"/>
      <c r="G142" s="24">
        <f>IF(C142="","",IF(C142="BUY",D142*E142+F142,D142*E142-F142))</f>
        <v/>
      </c>
      <c r="H142" s="24">
        <f>IF(C142&lt;&gt;"SELL","",IFERROR((E142-VLOOKUP(B142,PORTFOLIO!A:F,5,FALSE))*D142-F142,""))</f>
        <v/>
      </c>
      <c r="I142" s="23" t="n"/>
    </row>
    <row r="143">
      <c r="A143" s="22" t="n"/>
      <c r="B143" s="23" t="n"/>
      <c r="C143" s="23" t="n"/>
      <c r="D143" s="23" t="n"/>
      <c r="E143" s="24" t="n"/>
      <c r="F143" s="24" t="n"/>
      <c r="G143" s="24">
        <f>IF(C143="","",IF(C143="BUY",D143*E143+F143,D143*E143-F143))</f>
        <v/>
      </c>
      <c r="H143" s="24">
        <f>IF(C143&lt;&gt;"SELL","",IFERROR((E143-VLOOKUP(B143,PORTFOLIO!A:F,5,FALSE))*D143-F143,""))</f>
        <v/>
      </c>
      <c r="I143" s="23" t="n"/>
    </row>
    <row r="144">
      <c r="A144" s="22" t="n"/>
      <c r="B144" s="23" t="n"/>
      <c r="C144" s="23" t="n"/>
      <c r="D144" s="23" t="n"/>
      <c r="E144" s="24" t="n"/>
      <c r="F144" s="24" t="n"/>
      <c r="G144" s="24">
        <f>IF(C144="","",IF(C144="BUY",D144*E144+F144,D144*E144-F144))</f>
        <v/>
      </c>
      <c r="H144" s="24">
        <f>IF(C144&lt;&gt;"SELL","",IFERROR((E144-VLOOKUP(B144,PORTFOLIO!A:F,5,FALSE))*D144-F144,""))</f>
        <v/>
      </c>
      <c r="I144" s="23" t="n"/>
    </row>
    <row r="145">
      <c r="A145" s="22" t="n"/>
      <c r="B145" s="23" t="n"/>
      <c r="C145" s="23" t="n"/>
      <c r="D145" s="23" t="n"/>
      <c r="E145" s="24" t="n"/>
      <c r="F145" s="24" t="n"/>
      <c r="G145" s="24">
        <f>IF(C145="","",IF(C145="BUY",D145*E145+F145,D145*E145-F145))</f>
        <v/>
      </c>
      <c r="H145" s="24">
        <f>IF(C145&lt;&gt;"SELL","",IFERROR((E145-VLOOKUP(B145,PORTFOLIO!A:F,5,FALSE))*D145-F145,""))</f>
        <v/>
      </c>
      <c r="I145" s="23" t="n"/>
    </row>
    <row r="146">
      <c r="A146" s="22" t="n"/>
      <c r="B146" s="23" t="n"/>
      <c r="C146" s="23" t="n"/>
      <c r="D146" s="23" t="n"/>
      <c r="E146" s="24" t="n"/>
      <c r="F146" s="24" t="n"/>
      <c r="G146" s="24">
        <f>IF(C146="","",IF(C146="BUY",D146*E146+F146,D146*E146-F146))</f>
        <v/>
      </c>
      <c r="H146" s="24">
        <f>IF(C146&lt;&gt;"SELL","",IFERROR((E146-VLOOKUP(B146,PORTFOLIO!A:F,5,FALSE))*D146-F146,""))</f>
        <v/>
      </c>
      <c r="I146" s="23" t="n"/>
    </row>
    <row r="147">
      <c r="A147" s="22" t="n"/>
      <c r="B147" s="23" t="n"/>
      <c r="C147" s="23" t="n"/>
      <c r="D147" s="23" t="n"/>
      <c r="E147" s="24" t="n"/>
      <c r="F147" s="24" t="n"/>
      <c r="G147" s="24">
        <f>IF(C147="","",IF(C147="BUY",D147*E147+F147,D147*E147-F147))</f>
        <v/>
      </c>
      <c r="H147" s="24">
        <f>IF(C147&lt;&gt;"SELL","",IFERROR((E147-VLOOKUP(B147,PORTFOLIO!A:F,5,FALSE))*D147-F147,""))</f>
        <v/>
      </c>
      <c r="I147" s="23" t="n"/>
    </row>
    <row r="148">
      <c r="A148" s="22" t="n"/>
      <c r="B148" s="23" t="n"/>
      <c r="C148" s="23" t="n"/>
      <c r="D148" s="23" t="n"/>
      <c r="E148" s="24" t="n"/>
      <c r="F148" s="24" t="n"/>
      <c r="G148" s="24">
        <f>IF(C148="","",IF(C148="BUY",D148*E148+F148,D148*E148-F148))</f>
        <v/>
      </c>
      <c r="H148" s="24">
        <f>IF(C148&lt;&gt;"SELL","",IFERROR((E148-VLOOKUP(B148,PORTFOLIO!A:F,5,FALSE))*D148-F148,""))</f>
        <v/>
      </c>
      <c r="I148" s="23" t="n"/>
    </row>
    <row r="149">
      <c r="A149" s="22" t="n"/>
      <c r="B149" s="23" t="n"/>
      <c r="C149" s="23" t="n"/>
      <c r="D149" s="23" t="n"/>
      <c r="E149" s="24" t="n"/>
      <c r="F149" s="24" t="n"/>
      <c r="G149" s="24">
        <f>IF(C149="","",IF(C149="BUY",D149*E149+F149,D149*E149-F149))</f>
        <v/>
      </c>
      <c r="H149" s="24">
        <f>IF(C149&lt;&gt;"SELL","",IFERROR((E149-VLOOKUP(B149,PORTFOLIO!A:F,5,FALSE))*D149-F149,""))</f>
        <v/>
      </c>
      <c r="I149" s="23" t="n"/>
    </row>
    <row r="150">
      <c r="A150" s="22" t="n"/>
      <c r="B150" s="23" t="n"/>
      <c r="C150" s="23" t="n"/>
      <c r="D150" s="23" t="n"/>
      <c r="E150" s="24" t="n"/>
      <c r="F150" s="24" t="n"/>
      <c r="G150" s="24">
        <f>IF(C150="","",IF(C150="BUY",D150*E150+F150,D150*E150-F150))</f>
        <v/>
      </c>
      <c r="H150" s="24">
        <f>IF(C150&lt;&gt;"SELL","",IFERROR((E150-VLOOKUP(B150,PORTFOLIO!A:F,5,FALSE))*D150-F150,""))</f>
        <v/>
      </c>
      <c r="I150" s="23" t="n"/>
    </row>
    <row r="151">
      <c r="A151" s="22" t="n"/>
      <c r="B151" s="23" t="n"/>
      <c r="C151" s="23" t="n"/>
      <c r="D151" s="23" t="n"/>
      <c r="E151" s="24" t="n"/>
      <c r="F151" s="24" t="n"/>
      <c r="G151" s="24">
        <f>IF(C151="","",IF(C151="BUY",D151*E151+F151,D151*E151-F151))</f>
        <v/>
      </c>
      <c r="H151" s="24">
        <f>IF(C151&lt;&gt;"SELL","",IFERROR((E151-VLOOKUP(B151,PORTFOLIO!A:F,5,FALSE))*D151-F151,""))</f>
        <v/>
      </c>
      <c r="I151" s="23" t="n"/>
    </row>
    <row r="152">
      <c r="A152" s="22" t="n"/>
      <c r="B152" s="23" t="n"/>
      <c r="C152" s="23" t="n"/>
      <c r="D152" s="23" t="n"/>
      <c r="E152" s="24" t="n"/>
      <c r="F152" s="24" t="n"/>
      <c r="G152" s="24">
        <f>IF(C152="","",IF(C152="BUY",D152*E152+F152,D152*E152-F152))</f>
        <v/>
      </c>
      <c r="H152" s="24">
        <f>IF(C152&lt;&gt;"SELL","",IFERROR((E152-VLOOKUP(B152,PORTFOLIO!A:F,5,FALSE))*D152-F152,""))</f>
        <v/>
      </c>
      <c r="I152" s="23" t="n"/>
    </row>
    <row r="153">
      <c r="A153" s="22" t="n"/>
      <c r="B153" s="23" t="n"/>
      <c r="C153" s="23" t="n"/>
      <c r="D153" s="23" t="n"/>
      <c r="E153" s="24" t="n"/>
      <c r="F153" s="24" t="n"/>
      <c r="G153" s="24">
        <f>IF(C153="","",IF(C153="BUY",D153*E153+F153,D153*E153-F153))</f>
        <v/>
      </c>
      <c r="H153" s="24">
        <f>IF(C153&lt;&gt;"SELL","",IFERROR((E153-VLOOKUP(B153,PORTFOLIO!A:F,5,FALSE))*D153-F153,""))</f>
        <v/>
      </c>
      <c r="I153" s="23" t="n"/>
    </row>
    <row r="154">
      <c r="A154" s="22" t="n"/>
      <c r="B154" s="23" t="n"/>
      <c r="C154" s="23" t="n"/>
      <c r="D154" s="23" t="n"/>
      <c r="E154" s="24" t="n"/>
      <c r="F154" s="24" t="n"/>
      <c r="G154" s="24">
        <f>IF(C154="","",IF(C154="BUY",D154*E154+F154,D154*E154-F154))</f>
        <v/>
      </c>
      <c r="H154" s="24">
        <f>IF(C154&lt;&gt;"SELL","",IFERROR((E154-VLOOKUP(B154,PORTFOLIO!A:F,5,FALSE))*D154-F154,""))</f>
        <v/>
      </c>
      <c r="I154" s="23" t="n"/>
    </row>
    <row r="155">
      <c r="A155" s="22" t="n"/>
      <c r="B155" s="23" t="n"/>
      <c r="C155" s="23" t="n"/>
      <c r="D155" s="23" t="n"/>
      <c r="E155" s="24" t="n"/>
      <c r="F155" s="24" t="n"/>
      <c r="G155" s="24">
        <f>IF(C155="","",IF(C155="BUY",D155*E155+F155,D155*E155-F155))</f>
        <v/>
      </c>
      <c r="H155" s="24">
        <f>IF(C155&lt;&gt;"SELL","",IFERROR((E155-VLOOKUP(B155,PORTFOLIO!A:F,5,FALSE))*D155-F155,""))</f>
        <v/>
      </c>
      <c r="I155" s="23" t="n"/>
    </row>
    <row r="156">
      <c r="A156" s="22" t="n"/>
      <c r="B156" s="23" t="n"/>
      <c r="C156" s="23" t="n"/>
      <c r="D156" s="23" t="n"/>
      <c r="E156" s="24" t="n"/>
      <c r="F156" s="24" t="n"/>
      <c r="G156" s="24">
        <f>IF(C156="","",IF(C156="BUY",D156*E156+F156,D156*E156-F156))</f>
        <v/>
      </c>
      <c r="H156" s="24">
        <f>IF(C156&lt;&gt;"SELL","",IFERROR((E156-VLOOKUP(B156,PORTFOLIO!A:F,5,FALSE))*D156-F156,""))</f>
        <v/>
      </c>
      <c r="I156" s="23" t="n"/>
    </row>
    <row r="157">
      <c r="A157" s="22" t="n"/>
      <c r="B157" s="23" t="n"/>
      <c r="C157" s="23" t="n"/>
      <c r="D157" s="23" t="n"/>
      <c r="E157" s="24" t="n"/>
      <c r="F157" s="24" t="n"/>
      <c r="G157" s="24">
        <f>IF(C157="","",IF(C157="BUY",D157*E157+F157,D157*E157-F157))</f>
        <v/>
      </c>
      <c r="H157" s="24">
        <f>IF(C157&lt;&gt;"SELL","",IFERROR((E157-VLOOKUP(B157,PORTFOLIO!A:F,5,FALSE))*D157-F157,""))</f>
        <v/>
      </c>
      <c r="I157" s="23" t="n"/>
    </row>
    <row r="158">
      <c r="A158" s="22" t="n"/>
      <c r="B158" s="23" t="n"/>
      <c r="C158" s="23" t="n"/>
      <c r="D158" s="23" t="n"/>
      <c r="E158" s="24" t="n"/>
      <c r="F158" s="24" t="n"/>
      <c r="G158" s="24">
        <f>IF(C158="","",IF(C158="BUY",D158*E158+F158,D158*E158-F158))</f>
        <v/>
      </c>
      <c r="H158" s="24">
        <f>IF(C158&lt;&gt;"SELL","",IFERROR((E158-VLOOKUP(B158,PORTFOLIO!A:F,5,FALSE))*D158-F158,""))</f>
        <v/>
      </c>
      <c r="I158" s="23" t="n"/>
    </row>
    <row r="159">
      <c r="A159" s="22" t="n"/>
      <c r="B159" s="23" t="n"/>
      <c r="C159" s="23" t="n"/>
      <c r="D159" s="23" t="n"/>
      <c r="E159" s="24" t="n"/>
      <c r="F159" s="24" t="n"/>
      <c r="G159" s="24">
        <f>IF(C159="","",IF(C159="BUY",D159*E159+F159,D159*E159-F159))</f>
        <v/>
      </c>
      <c r="H159" s="24">
        <f>IF(C159&lt;&gt;"SELL","",IFERROR((E159-VLOOKUP(B159,PORTFOLIO!A:F,5,FALSE))*D159-F159,""))</f>
        <v/>
      </c>
      <c r="I159" s="23" t="n"/>
    </row>
    <row r="160">
      <c r="A160" s="22" t="n"/>
      <c r="B160" s="23" t="n"/>
      <c r="C160" s="23" t="n"/>
      <c r="D160" s="23" t="n"/>
      <c r="E160" s="24" t="n"/>
      <c r="F160" s="24" t="n"/>
      <c r="G160" s="24">
        <f>IF(C160="","",IF(C160="BUY",D160*E160+F160,D160*E160-F160))</f>
        <v/>
      </c>
      <c r="H160" s="24">
        <f>IF(C160&lt;&gt;"SELL","",IFERROR((E160-VLOOKUP(B160,PORTFOLIO!A:F,5,FALSE))*D160-F160,""))</f>
        <v/>
      </c>
      <c r="I160" s="23" t="n"/>
    </row>
    <row r="161">
      <c r="A161" s="22" t="n"/>
      <c r="B161" s="23" t="n"/>
      <c r="C161" s="23" t="n"/>
      <c r="D161" s="23" t="n"/>
      <c r="E161" s="24" t="n"/>
      <c r="F161" s="24" t="n"/>
      <c r="G161" s="24">
        <f>IF(C161="","",IF(C161="BUY",D161*E161+F161,D161*E161-F161))</f>
        <v/>
      </c>
      <c r="H161" s="24">
        <f>IF(C161&lt;&gt;"SELL","",IFERROR((E161-VLOOKUP(B161,PORTFOLIO!A:F,5,FALSE))*D161-F161,""))</f>
        <v/>
      </c>
      <c r="I161" s="23" t="n"/>
    </row>
    <row r="162">
      <c r="A162" s="22" t="n"/>
      <c r="B162" s="23" t="n"/>
      <c r="C162" s="23" t="n"/>
      <c r="D162" s="23" t="n"/>
      <c r="E162" s="24" t="n"/>
      <c r="F162" s="24" t="n"/>
      <c r="G162" s="24">
        <f>IF(C162="","",IF(C162="BUY",D162*E162+F162,D162*E162-F162))</f>
        <v/>
      </c>
      <c r="H162" s="24">
        <f>IF(C162&lt;&gt;"SELL","",IFERROR((E162-VLOOKUP(B162,PORTFOLIO!A:F,5,FALSE))*D162-F162,""))</f>
        <v/>
      </c>
      <c r="I162" s="23" t="n"/>
    </row>
    <row r="163">
      <c r="A163" s="22" t="n"/>
      <c r="B163" s="23" t="n"/>
      <c r="C163" s="23" t="n"/>
      <c r="D163" s="23" t="n"/>
      <c r="E163" s="24" t="n"/>
      <c r="F163" s="24" t="n"/>
      <c r="G163" s="24">
        <f>IF(C163="","",IF(C163="BUY",D163*E163+F163,D163*E163-F163))</f>
        <v/>
      </c>
      <c r="H163" s="24">
        <f>IF(C163&lt;&gt;"SELL","",IFERROR((E163-VLOOKUP(B163,PORTFOLIO!A:F,5,FALSE))*D163-F163,""))</f>
        <v/>
      </c>
      <c r="I163" s="23" t="n"/>
    </row>
    <row r="164">
      <c r="A164" s="22" t="n"/>
      <c r="B164" s="23" t="n"/>
      <c r="C164" s="23" t="n"/>
      <c r="D164" s="23" t="n"/>
      <c r="E164" s="24" t="n"/>
      <c r="F164" s="24" t="n"/>
      <c r="G164" s="24">
        <f>IF(C164="","",IF(C164="BUY",D164*E164+F164,D164*E164-F164))</f>
        <v/>
      </c>
      <c r="H164" s="24">
        <f>IF(C164&lt;&gt;"SELL","",IFERROR((E164-VLOOKUP(B164,PORTFOLIO!A:F,5,FALSE))*D164-F164,""))</f>
        <v/>
      </c>
      <c r="I164" s="23" t="n"/>
    </row>
    <row r="165">
      <c r="A165" s="22" t="n"/>
      <c r="B165" s="23" t="n"/>
      <c r="C165" s="23" t="n"/>
      <c r="D165" s="23" t="n"/>
      <c r="E165" s="24" t="n"/>
      <c r="F165" s="24" t="n"/>
      <c r="G165" s="24">
        <f>IF(C165="","",IF(C165="BUY",D165*E165+F165,D165*E165-F165))</f>
        <v/>
      </c>
      <c r="H165" s="24">
        <f>IF(C165&lt;&gt;"SELL","",IFERROR((E165-VLOOKUP(B165,PORTFOLIO!A:F,5,FALSE))*D165-F165,""))</f>
        <v/>
      </c>
      <c r="I165" s="23" t="n"/>
    </row>
    <row r="166">
      <c r="A166" s="22" t="n"/>
      <c r="B166" s="23" t="n"/>
      <c r="C166" s="23" t="n"/>
      <c r="D166" s="23" t="n"/>
      <c r="E166" s="24" t="n"/>
      <c r="F166" s="24" t="n"/>
      <c r="G166" s="24">
        <f>IF(C166="","",IF(C166="BUY",D166*E166+F166,D166*E166-F166))</f>
        <v/>
      </c>
      <c r="H166" s="24">
        <f>IF(C166&lt;&gt;"SELL","",IFERROR((E166-VLOOKUP(B166,PORTFOLIO!A:F,5,FALSE))*D166-F166,""))</f>
        <v/>
      </c>
      <c r="I166" s="23" t="n"/>
    </row>
    <row r="167">
      <c r="A167" s="22" t="n"/>
      <c r="B167" s="23" t="n"/>
      <c r="C167" s="23" t="n"/>
      <c r="D167" s="23" t="n"/>
      <c r="E167" s="24" t="n"/>
      <c r="F167" s="24" t="n"/>
      <c r="G167" s="24">
        <f>IF(C167="","",IF(C167="BUY",D167*E167+F167,D167*E167-F167))</f>
        <v/>
      </c>
      <c r="H167" s="24">
        <f>IF(C167&lt;&gt;"SELL","",IFERROR((E167-VLOOKUP(B167,PORTFOLIO!A:F,5,FALSE))*D167-F167,""))</f>
        <v/>
      </c>
      <c r="I167" s="23" t="n"/>
    </row>
    <row r="168">
      <c r="A168" s="22" t="n"/>
      <c r="B168" s="23" t="n"/>
      <c r="C168" s="23" t="n"/>
      <c r="D168" s="23" t="n"/>
      <c r="E168" s="24" t="n"/>
      <c r="F168" s="24" t="n"/>
      <c r="G168" s="24">
        <f>IF(C168="","",IF(C168="BUY",D168*E168+F168,D168*E168-F168))</f>
        <v/>
      </c>
      <c r="H168" s="24">
        <f>IF(C168&lt;&gt;"SELL","",IFERROR((E168-VLOOKUP(B168,PORTFOLIO!A:F,5,FALSE))*D168-F168,""))</f>
        <v/>
      </c>
      <c r="I168" s="23" t="n"/>
    </row>
    <row r="169">
      <c r="A169" s="22" t="n"/>
      <c r="B169" s="23" t="n"/>
      <c r="C169" s="23" t="n"/>
      <c r="D169" s="23" t="n"/>
      <c r="E169" s="24" t="n"/>
      <c r="F169" s="24" t="n"/>
      <c r="G169" s="24">
        <f>IF(C169="","",IF(C169="BUY",D169*E169+F169,D169*E169-F169))</f>
        <v/>
      </c>
      <c r="H169" s="24">
        <f>IF(C169&lt;&gt;"SELL","",IFERROR((E169-VLOOKUP(B169,PORTFOLIO!A:F,5,FALSE))*D169-F169,""))</f>
        <v/>
      </c>
      <c r="I169" s="23" t="n"/>
    </row>
    <row r="170">
      <c r="A170" s="22" t="n"/>
      <c r="B170" s="23" t="n"/>
      <c r="C170" s="23" t="n"/>
      <c r="D170" s="23" t="n"/>
      <c r="E170" s="24" t="n"/>
      <c r="F170" s="24" t="n"/>
      <c r="G170" s="24">
        <f>IF(C170="","",IF(C170="BUY",D170*E170+F170,D170*E170-F170))</f>
        <v/>
      </c>
      <c r="H170" s="24">
        <f>IF(C170&lt;&gt;"SELL","",IFERROR((E170-VLOOKUP(B170,PORTFOLIO!A:F,5,FALSE))*D170-F170,""))</f>
        <v/>
      </c>
      <c r="I170" s="23" t="n"/>
    </row>
    <row r="171">
      <c r="A171" s="22" t="n"/>
      <c r="B171" s="23" t="n"/>
      <c r="C171" s="23" t="n"/>
      <c r="D171" s="23" t="n"/>
      <c r="E171" s="24" t="n"/>
      <c r="F171" s="24" t="n"/>
      <c r="G171" s="24">
        <f>IF(C171="","",IF(C171="BUY",D171*E171+F171,D171*E171-F171))</f>
        <v/>
      </c>
      <c r="H171" s="24">
        <f>IF(C171&lt;&gt;"SELL","",IFERROR((E171-VLOOKUP(B171,PORTFOLIO!A:F,5,FALSE))*D171-F171,""))</f>
        <v/>
      </c>
      <c r="I171" s="23" t="n"/>
    </row>
    <row r="172">
      <c r="A172" s="22" t="n"/>
      <c r="B172" s="23" t="n"/>
      <c r="C172" s="23" t="n"/>
      <c r="D172" s="23" t="n"/>
      <c r="E172" s="24" t="n"/>
      <c r="F172" s="24" t="n"/>
      <c r="G172" s="24">
        <f>IF(C172="","",IF(C172="BUY",D172*E172+F172,D172*E172-F172))</f>
        <v/>
      </c>
      <c r="H172" s="24">
        <f>IF(C172&lt;&gt;"SELL","",IFERROR((E172-VLOOKUP(B172,PORTFOLIO!A:F,5,FALSE))*D172-F172,""))</f>
        <v/>
      </c>
      <c r="I172" s="23" t="n"/>
    </row>
    <row r="173">
      <c r="A173" s="22" t="n"/>
      <c r="B173" s="23" t="n"/>
      <c r="C173" s="23" t="n"/>
      <c r="D173" s="23" t="n"/>
      <c r="E173" s="24" t="n"/>
      <c r="F173" s="24" t="n"/>
      <c r="G173" s="24">
        <f>IF(C173="","",IF(C173="BUY",D173*E173+F173,D173*E173-F173))</f>
        <v/>
      </c>
      <c r="H173" s="24">
        <f>IF(C173&lt;&gt;"SELL","",IFERROR((E173-VLOOKUP(B173,PORTFOLIO!A:F,5,FALSE))*D173-F173,""))</f>
        <v/>
      </c>
      <c r="I173" s="23" t="n"/>
    </row>
    <row r="174">
      <c r="A174" s="22" t="n"/>
      <c r="B174" s="23" t="n"/>
      <c r="C174" s="23" t="n"/>
      <c r="D174" s="23" t="n"/>
      <c r="E174" s="24" t="n"/>
      <c r="F174" s="24" t="n"/>
      <c r="G174" s="24">
        <f>IF(C174="","",IF(C174="BUY",D174*E174+F174,D174*E174-F174))</f>
        <v/>
      </c>
      <c r="H174" s="24">
        <f>IF(C174&lt;&gt;"SELL","",IFERROR((E174-VLOOKUP(B174,PORTFOLIO!A:F,5,FALSE))*D174-F174,""))</f>
        <v/>
      </c>
      <c r="I174" s="23" t="n"/>
    </row>
    <row r="175">
      <c r="A175" s="22" t="n"/>
      <c r="B175" s="23" t="n"/>
      <c r="C175" s="23" t="n"/>
      <c r="D175" s="23" t="n"/>
      <c r="E175" s="24" t="n"/>
      <c r="F175" s="24" t="n"/>
      <c r="G175" s="24">
        <f>IF(C175="","",IF(C175="BUY",D175*E175+F175,D175*E175-F175))</f>
        <v/>
      </c>
      <c r="H175" s="24">
        <f>IF(C175&lt;&gt;"SELL","",IFERROR((E175-VLOOKUP(B175,PORTFOLIO!A:F,5,FALSE))*D175-F175,""))</f>
        <v/>
      </c>
      <c r="I175" s="23" t="n"/>
    </row>
    <row r="176">
      <c r="A176" s="22" t="n"/>
      <c r="B176" s="23" t="n"/>
      <c r="C176" s="23" t="n"/>
      <c r="D176" s="23" t="n"/>
      <c r="E176" s="24" t="n"/>
      <c r="F176" s="24" t="n"/>
      <c r="G176" s="24">
        <f>IF(C176="","",IF(C176="BUY",D176*E176+F176,D176*E176-F176))</f>
        <v/>
      </c>
      <c r="H176" s="24">
        <f>IF(C176&lt;&gt;"SELL","",IFERROR((E176-VLOOKUP(B176,PORTFOLIO!A:F,5,FALSE))*D176-F176,""))</f>
        <v/>
      </c>
      <c r="I176" s="23" t="n"/>
    </row>
    <row r="177">
      <c r="A177" s="22" t="n"/>
      <c r="B177" s="23" t="n"/>
      <c r="C177" s="23" t="n"/>
      <c r="D177" s="23" t="n"/>
      <c r="E177" s="24" t="n"/>
      <c r="F177" s="24" t="n"/>
      <c r="G177" s="24">
        <f>IF(C177="","",IF(C177="BUY",D177*E177+F177,D177*E177-F177))</f>
        <v/>
      </c>
      <c r="H177" s="24">
        <f>IF(C177&lt;&gt;"SELL","",IFERROR((E177-VLOOKUP(B177,PORTFOLIO!A:F,5,FALSE))*D177-F177,""))</f>
        <v/>
      </c>
      <c r="I177" s="23" t="n"/>
    </row>
    <row r="178">
      <c r="A178" s="22" t="n"/>
      <c r="B178" s="23" t="n"/>
      <c r="C178" s="23" t="n"/>
      <c r="D178" s="23" t="n"/>
      <c r="E178" s="24" t="n"/>
      <c r="F178" s="24" t="n"/>
      <c r="G178" s="24">
        <f>IF(C178="","",IF(C178="BUY",D178*E178+F178,D178*E178-F178))</f>
        <v/>
      </c>
      <c r="H178" s="24">
        <f>IF(C178&lt;&gt;"SELL","",IFERROR((E178-VLOOKUP(B178,PORTFOLIO!A:F,5,FALSE))*D178-F178,""))</f>
        <v/>
      </c>
      <c r="I178" s="23" t="n"/>
    </row>
    <row r="179">
      <c r="A179" s="22" t="n"/>
      <c r="B179" s="23" t="n"/>
      <c r="C179" s="23" t="n"/>
      <c r="D179" s="23" t="n"/>
      <c r="E179" s="24" t="n"/>
      <c r="F179" s="24" t="n"/>
      <c r="G179" s="24">
        <f>IF(C179="","",IF(C179="BUY",D179*E179+F179,D179*E179-F179))</f>
        <v/>
      </c>
      <c r="H179" s="24">
        <f>IF(C179&lt;&gt;"SELL","",IFERROR((E179-VLOOKUP(B179,PORTFOLIO!A:F,5,FALSE))*D179-F179,""))</f>
        <v/>
      </c>
      <c r="I179" s="23" t="n"/>
    </row>
    <row r="180">
      <c r="A180" s="22" t="n"/>
      <c r="B180" s="23" t="n"/>
      <c r="C180" s="23" t="n"/>
      <c r="D180" s="23" t="n"/>
      <c r="E180" s="24" t="n"/>
      <c r="F180" s="24" t="n"/>
      <c r="G180" s="24">
        <f>IF(C180="","",IF(C180="BUY",D180*E180+F180,D180*E180-F180))</f>
        <v/>
      </c>
      <c r="H180" s="24">
        <f>IF(C180&lt;&gt;"SELL","",IFERROR((E180-VLOOKUP(B180,PORTFOLIO!A:F,5,FALSE))*D180-F180,""))</f>
        <v/>
      </c>
      <c r="I180" s="23" t="n"/>
    </row>
    <row r="181">
      <c r="A181" s="22" t="n"/>
      <c r="B181" s="23" t="n"/>
      <c r="C181" s="23" t="n"/>
      <c r="D181" s="23" t="n"/>
      <c r="E181" s="24" t="n"/>
      <c r="F181" s="24" t="n"/>
      <c r="G181" s="24">
        <f>IF(C181="","",IF(C181="BUY",D181*E181+F181,D181*E181-F181))</f>
        <v/>
      </c>
      <c r="H181" s="24">
        <f>IF(C181&lt;&gt;"SELL","",IFERROR((E181-VLOOKUP(B181,PORTFOLIO!A:F,5,FALSE))*D181-F181,""))</f>
        <v/>
      </c>
      <c r="I181" s="23" t="n"/>
    </row>
    <row r="182">
      <c r="A182" s="22" t="n"/>
      <c r="B182" s="23" t="n"/>
      <c r="C182" s="23" t="n"/>
      <c r="D182" s="23" t="n"/>
      <c r="E182" s="24" t="n"/>
      <c r="F182" s="24" t="n"/>
      <c r="G182" s="24">
        <f>IF(C182="","",IF(C182="BUY",D182*E182+F182,D182*E182-F182))</f>
        <v/>
      </c>
      <c r="H182" s="24">
        <f>IF(C182&lt;&gt;"SELL","",IFERROR((E182-VLOOKUP(B182,PORTFOLIO!A:F,5,FALSE))*D182-F182,""))</f>
        <v/>
      </c>
      <c r="I182" s="23" t="n"/>
    </row>
    <row r="183">
      <c r="A183" s="22" t="n"/>
      <c r="B183" s="23" t="n"/>
      <c r="C183" s="23" t="n"/>
      <c r="D183" s="23" t="n"/>
      <c r="E183" s="24" t="n"/>
      <c r="F183" s="24" t="n"/>
      <c r="G183" s="24">
        <f>IF(C183="","",IF(C183="BUY",D183*E183+F183,D183*E183-F183))</f>
        <v/>
      </c>
      <c r="H183" s="24">
        <f>IF(C183&lt;&gt;"SELL","",IFERROR((E183-VLOOKUP(B183,PORTFOLIO!A:F,5,FALSE))*D183-F183,""))</f>
        <v/>
      </c>
      <c r="I183" s="23" t="n"/>
    </row>
    <row r="184">
      <c r="A184" s="22" t="n"/>
      <c r="B184" s="23" t="n"/>
      <c r="C184" s="23" t="n"/>
      <c r="D184" s="23" t="n"/>
      <c r="E184" s="24" t="n"/>
      <c r="F184" s="24" t="n"/>
      <c r="G184" s="24">
        <f>IF(C184="","",IF(C184="BUY",D184*E184+F184,D184*E184-F184))</f>
        <v/>
      </c>
      <c r="H184" s="24">
        <f>IF(C184&lt;&gt;"SELL","",IFERROR((E184-VLOOKUP(B184,PORTFOLIO!A:F,5,FALSE))*D184-F184,""))</f>
        <v/>
      </c>
      <c r="I184" s="23" t="n"/>
    </row>
    <row r="185">
      <c r="A185" s="22" t="n"/>
      <c r="B185" s="23" t="n"/>
      <c r="C185" s="23" t="n"/>
      <c r="D185" s="23" t="n"/>
      <c r="E185" s="24" t="n"/>
      <c r="F185" s="24" t="n"/>
      <c r="G185" s="24">
        <f>IF(C185="","",IF(C185="BUY",D185*E185+F185,D185*E185-F185))</f>
        <v/>
      </c>
      <c r="H185" s="24">
        <f>IF(C185&lt;&gt;"SELL","",IFERROR((E185-VLOOKUP(B185,PORTFOLIO!A:F,5,FALSE))*D185-F185,""))</f>
        <v/>
      </c>
      <c r="I185" s="23" t="n"/>
    </row>
    <row r="186">
      <c r="A186" s="22" t="n"/>
      <c r="B186" s="23" t="n"/>
      <c r="C186" s="23" t="n"/>
      <c r="D186" s="23" t="n"/>
      <c r="E186" s="24" t="n"/>
      <c r="F186" s="24" t="n"/>
      <c r="G186" s="24">
        <f>IF(C186="","",IF(C186="BUY",D186*E186+F186,D186*E186-F186))</f>
        <v/>
      </c>
      <c r="H186" s="24">
        <f>IF(C186&lt;&gt;"SELL","",IFERROR((E186-VLOOKUP(B186,PORTFOLIO!A:F,5,FALSE))*D186-F186,""))</f>
        <v/>
      </c>
      <c r="I186" s="23" t="n"/>
    </row>
    <row r="187">
      <c r="A187" s="22" t="n"/>
      <c r="B187" s="23" t="n"/>
      <c r="C187" s="23" t="n"/>
      <c r="D187" s="23" t="n"/>
      <c r="E187" s="24" t="n"/>
      <c r="F187" s="24" t="n"/>
      <c r="G187" s="24">
        <f>IF(C187="","",IF(C187="BUY",D187*E187+F187,D187*E187-F187))</f>
        <v/>
      </c>
      <c r="H187" s="24">
        <f>IF(C187&lt;&gt;"SELL","",IFERROR((E187-VLOOKUP(B187,PORTFOLIO!A:F,5,FALSE))*D187-F187,""))</f>
        <v/>
      </c>
      <c r="I187" s="23" t="n"/>
    </row>
    <row r="188">
      <c r="A188" s="22" t="n"/>
      <c r="B188" s="23" t="n"/>
      <c r="C188" s="23" t="n"/>
      <c r="D188" s="23" t="n"/>
      <c r="E188" s="24" t="n"/>
      <c r="F188" s="24" t="n"/>
      <c r="G188" s="24">
        <f>IF(C188="","",IF(C188="BUY",D188*E188+F188,D188*E188-F188))</f>
        <v/>
      </c>
      <c r="H188" s="24">
        <f>IF(C188&lt;&gt;"SELL","",IFERROR((E188-VLOOKUP(B188,PORTFOLIO!A:F,5,FALSE))*D188-F188,""))</f>
        <v/>
      </c>
      <c r="I188" s="23" t="n"/>
    </row>
    <row r="189">
      <c r="A189" s="22" t="n"/>
      <c r="B189" s="23" t="n"/>
      <c r="C189" s="23" t="n"/>
      <c r="D189" s="23" t="n"/>
      <c r="E189" s="24" t="n"/>
      <c r="F189" s="24" t="n"/>
      <c r="G189" s="24">
        <f>IF(C189="","",IF(C189="BUY",D189*E189+F189,D189*E189-F189))</f>
        <v/>
      </c>
      <c r="H189" s="24">
        <f>IF(C189&lt;&gt;"SELL","",IFERROR((E189-VLOOKUP(B189,PORTFOLIO!A:F,5,FALSE))*D189-F189,""))</f>
        <v/>
      </c>
      <c r="I189" s="23" t="n"/>
    </row>
    <row r="190">
      <c r="A190" s="22" t="n"/>
      <c r="B190" s="23" t="n"/>
      <c r="C190" s="23" t="n"/>
      <c r="D190" s="23" t="n"/>
      <c r="E190" s="24" t="n"/>
      <c r="F190" s="24" t="n"/>
      <c r="G190" s="24">
        <f>IF(C190="","",IF(C190="BUY",D190*E190+F190,D190*E190-F190))</f>
        <v/>
      </c>
      <c r="H190" s="24">
        <f>IF(C190&lt;&gt;"SELL","",IFERROR((E190-VLOOKUP(B190,PORTFOLIO!A:F,5,FALSE))*D190-F190,""))</f>
        <v/>
      </c>
      <c r="I190" s="23" t="n"/>
    </row>
    <row r="191">
      <c r="A191" s="22" t="n"/>
      <c r="B191" s="23" t="n"/>
      <c r="C191" s="23" t="n"/>
      <c r="D191" s="23" t="n"/>
      <c r="E191" s="24" t="n"/>
      <c r="F191" s="24" t="n"/>
      <c r="G191" s="24">
        <f>IF(C191="","",IF(C191="BUY",D191*E191+F191,D191*E191-F191))</f>
        <v/>
      </c>
      <c r="H191" s="24">
        <f>IF(C191&lt;&gt;"SELL","",IFERROR((E191-VLOOKUP(B191,PORTFOLIO!A:F,5,FALSE))*D191-F191,""))</f>
        <v/>
      </c>
      <c r="I191" s="23" t="n"/>
    </row>
    <row r="192">
      <c r="A192" s="22" t="n"/>
      <c r="B192" s="23" t="n"/>
      <c r="C192" s="23" t="n"/>
      <c r="D192" s="23" t="n"/>
      <c r="E192" s="24" t="n"/>
      <c r="F192" s="24" t="n"/>
      <c r="G192" s="24">
        <f>IF(C192="","",IF(C192="BUY",D192*E192+F192,D192*E192-F192))</f>
        <v/>
      </c>
      <c r="H192" s="24">
        <f>IF(C192&lt;&gt;"SELL","",IFERROR((E192-VLOOKUP(B192,PORTFOLIO!A:F,5,FALSE))*D192-F192,""))</f>
        <v/>
      </c>
      <c r="I192" s="23" t="n"/>
    </row>
    <row r="193">
      <c r="A193" s="22" t="n"/>
      <c r="B193" s="23" t="n"/>
      <c r="C193" s="23" t="n"/>
      <c r="D193" s="23" t="n"/>
      <c r="E193" s="24" t="n"/>
      <c r="F193" s="24" t="n"/>
      <c r="G193" s="24">
        <f>IF(C193="","",IF(C193="BUY",D193*E193+F193,D193*E193-F193))</f>
        <v/>
      </c>
      <c r="H193" s="24">
        <f>IF(C193&lt;&gt;"SELL","",IFERROR((E193-VLOOKUP(B193,PORTFOLIO!A:F,5,FALSE))*D193-F193,""))</f>
        <v/>
      </c>
      <c r="I193" s="23" t="n"/>
    </row>
    <row r="194">
      <c r="A194" s="22" t="n"/>
      <c r="B194" s="23" t="n"/>
      <c r="C194" s="23" t="n"/>
      <c r="D194" s="23" t="n"/>
      <c r="E194" s="24" t="n"/>
      <c r="F194" s="24" t="n"/>
      <c r="G194" s="24">
        <f>IF(C194="","",IF(C194="BUY",D194*E194+F194,D194*E194-F194))</f>
        <v/>
      </c>
      <c r="H194" s="24">
        <f>IF(C194&lt;&gt;"SELL","",IFERROR((E194-VLOOKUP(B194,PORTFOLIO!A:F,5,FALSE))*D194-F194,""))</f>
        <v/>
      </c>
      <c r="I194" s="23" t="n"/>
    </row>
    <row r="195">
      <c r="A195" s="22" t="n"/>
      <c r="B195" s="23" t="n"/>
      <c r="C195" s="23" t="n"/>
      <c r="D195" s="23" t="n"/>
      <c r="E195" s="24" t="n"/>
      <c r="F195" s="24" t="n"/>
      <c r="G195" s="24">
        <f>IF(C195="","",IF(C195="BUY",D195*E195+F195,D195*E195-F195))</f>
        <v/>
      </c>
      <c r="H195" s="24">
        <f>IF(C195&lt;&gt;"SELL","",IFERROR((E195-VLOOKUP(B195,PORTFOLIO!A:F,5,FALSE))*D195-F195,""))</f>
        <v/>
      </c>
      <c r="I195" s="23" t="n"/>
    </row>
    <row r="196">
      <c r="A196" s="22" t="n"/>
      <c r="B196" s="23" t="n"/>
      <c r="C196" s="23" t="n"/>
      <c r="D196" s="23" t="n"/>
      <c r="E196" s="24" t="n"/>
      <c r="F196" s="24" t="n"/>
      <c r="G196" s="24">
        <f>IF(C196="","",IF(C196="BUY",D196*E196+F196,D196*E196-F196))</f>
        <v/>
      </c>
      <c r="H196" s="24">
        <f>IF(C196&lt;&gt;"SELL","",IFERROR((E196-VLOOKUP(B196,PORTFOLIO!A:F,5,FALSE))*D196-F196,""))</f>
        <v/>
      </c>
      <c r="I196" s="23" t="n"/>
    </row>
    <row r="197">
      <c r="A197" s="22" t="n"/>
      <c r="B197" s="23" t="n"/>
      <c r="C197" s="23" t="n"/>
      <c r="D197" s="23" t="n"/>
      <c r="E197" s="24" t="n"/>
      <c r="F197" s="24" t="n"/>
      <c r="G197" s="24">
        <f>IF(C197="","",IF(C197="BUY",D197*E197+F197,D197*E197-F197))</f>
        <v/>
      </c>
      <c r="H197" s="24">
        <f>IF(C197&lt;&gt;"SELL","",IFERROR((E197-VLOOKUP(B197,PORTFOLIO!A:F,5,FALSE))*D197-F197,""))</f>
        <v/>
      </c>
      <c r="I197" s="23" t="n"/>
    </row>
    <row r="198">
      <c r="A198" s="22" t="n"/>
      <c r="B198" s="23" t="n"/>
      <c r="C198" s="23" t="n"/>
      <c r="D198" s="23" t="n"/>
      <c r="E198" s="24" t="n"/>
      <c r="F198" s="24" t="n"/>
      <c r="G198" s="24">
        <f>IF(C198="","",IF(C198="BUY",D198*E198+F198,D198*E198-F198))</f>
        <v/>
      </c>
      <c r="H198" s="24">
        <f>IF(C198&lt;&gt;"SELL","",IFERROR((E198-VLOOKUP(B198,PORTFOLIO!A:F,5,FALSE))*D198-F198,""))</f>
        <v/>
      </c>
      <c r="I198" s="23" t="n"/>
    </row>
    <row r="199">
      <c r="A199" s="22" t="n"/>
      <c r="B199" s="23" t="n"/>
      <c r="C199" s="23" t="n"/>
      <c r="D199" s="23" t="n"/>
      <c r="E199" s="24" t="n"/>
      <c r="F199" s="24" t="n"/>
      <c r="G199" s="24">
        <f>IF(C199="","",IF(C199="BUY",D199*E199+F199,D199*E199-F199))</f>
        <v/>
      </c>
      <c r="H199" s="24">
        <f>IF(C199&lt;&gt;"SELL","",IFERROR((E199-VLOOKUP(B199,PORTFOLIO!A:F,5,FALSE))*D199-F199,""))</f>
        <v/>
      </c>
      <c r="I199" s="23" t="n"/>
    </row>
    <row r="200">
      <c r="A200" s="22" t="n"/>
      <c r="B200" s="23" t="n"/>
      <c r="C200" s="23" t="n"/>
      <c r="D200" s="23" t="n"/>
      <c r="E200" s="24" t="n"/>
      <c r="F200" s="24" t="n"/>
      <c r="G200" s="24">
        <f>IF(C200="","",IF(C200="BUY",D200*E200+F200,D200*E200-F200))</f>
        <v/>
      </c>
      <c r="H200" s="24">
        <f>IF(C200&lt;&gt;"SELL","",IFERROR((E200-VLOOKUP(B200,PORTFOLIO!A:F,5,FALSE))*D200-F200,""))</f>
        <v/>
      </c>
      <c r="I200" s="23" t="n"/>
    </row>
    <row r="201">
      <c r="A201" s="22" t="n"/>
      <c r="B201" s="23" t="n"/>
      <c r="C201" s="23" t="n"/>
      <c r="D201" s="23" t="n"/>
      <c r="E201" s="24" t="n"/>
      <c r="F201" s="24" t="n"/>
      <c r="G201" s="24">
        <f>IF(C201="","",IF(C201="BUY",D201*E201+F201,D201*E201-F201))</f>
        <v/>
      </c>
      <c r="H201" s="24">
        <f>IF(C201&lt;&gt;"SELL","",IFERROR((E201-VLOOKUP(B201,PORTFOLIO!A:F,5,FALSE))*D201-F201,""))</f>
        <v/>
      </c>
      <c r="I201" s="23" t="n"/>
    </row>
    <row r="202">
      <c r="A202" s="22" t="n"/>
      <c r="B202" s="23" t="n"/>
      <c r="C202" s="23" t="n"/>
      <c r="D202" s="23" t="n"/>
      <c r="E202" s="24" t="n"/>
      <c r="F202" s="24" t="n"/>
      <c r="G202" s="24">
        <f>IF(C202="","",IF(C202="BUY",D202*E202+F202,D202*E202-F202))</f>
        <v/>
      </c>
      <c r="H202" s="24">
        <f>IF(C202&lt;&gt;"SELL","",IFERROR((E202-VLOOKUP(B202,PORTFOLIO!A:F,5,FALSE))*D202-F202,""))</f>
        <v/>
      </c>
      <c r="I202" s="23" t="n"/>
    </row>
    <row r="203">
      <c r="A203" s="22" t="n"/>
      <c r="B203" s="23" t="n"/>
      <c r="C203" s="23" t="n"/>
      <c r="D203" s="23" t="n"/>
      <c r="E203" s="24" t="n"/>
      <c r="F203" s="24" t="n"/>
      <c r="G203" s="24">
        <f>IF(C203="","",IF(C203="BUY",D203*E203+F203,D203*E203-F203))</f>
        <v/>
      </c>
      <c r="H203" s="24">
        <f>IF(C203&lt;&gt;"SELL","",IFERROR((E203-VLOOKUP(B203,PORTFOLIO!A:F,5,FALSE))*D203-F203,""))</f>
        <v/>
      </c>
      <c r="I203" s="23" t="n"/>
    </row>
    <row r="204">
      <c r="A204" s="22" t="n"/>
      <c r="B204" s="23" t="n"/>
      <c r="C204" s="23" t="n"/>
      <c r="D204" s="23" t="n"/>
      <c r="E204" s="24" t="n"/>
      <c r="F204" s="24" t="n"/>
      <c r="G204" s="24">
        <f>IF(C204="","",IF(C204="BUY",D204*E204+F204,D204*E204-F204))</f>
        <v/>
      </c>
      <c r="H204" s="24">
        <f>IF(C204&lt;&gt;"SELL","",IFERROR((E204-VLOOKUP(B204,PORTFOLIO!A:F,5,FALSE))*D204-F204,""))</f>
        <v/>
      </c>
      <c r="I204" s="23" t="n"/>
    </row>
    <row r="205">
      <c r="A205" s="22" t="n"/>
      <c r="B205" s="23" t="n"/>
      <c r="C205" s="23" t="n"/>
      <c r="D205" s="23" t="n"/>
      <c r="E205" s="24" t="n"/>
      <c r="F205" s="24" t="n"/>
      <c r="G205" s="24">
        <f>IF(C205="","",IF(C205="BUY",D205*E205+F205,D205*E205-F205))</f>
        <v/>
      </c>
      <c r="H205" s="24">
        <f>IF(C205&lt;&gt;"SELL","",IFERROR((E205-VLOOKUP(B205,PORTFOLIO!A:F,5,FALSE))*D205-F205,""))</f>
        <v/>
      </c>
      <c r="I205" s="23" t="n"/>
    </row>
    <row r="206">
      <c r="A206" s="22" t="n"/>
      <c r="B206" s="23" t="n"/>
      <c r="C206" s="23" t="n"/>
      <c r="D206" s="23" t="n"/>
      <c r="E206" s="24" t="n"/>
      <c r="F206" s="24" t="n"/>
      <c r="G206" s="24">
        <f>IF(C206="","",IF(C206="BUY",D206*E206+F206,D206*E206-F206))</f>
        <v/>
      </c>
      <c r="H206" s="24">
        <f>IF(C206&lt;&gt;"SELL","",IFERROR((E206-VLOOKUP(B206,PORTFOLIO!A:F,5,FALSE))*D206-F206,""))</f>
        <v/>
      </c>
      <c r="I206" s="23" t="n"/>
    </row>
    <row r="207">
      <c r="A207" s="22" t="n"/>
      <c r="B207" s="23" t="n"/>
      <c r="C207" s="23" t="n"/>
      <c r="D207" s="23" t="n"/>
      <c r="E207" s="24" t="n"/>
      <c r="F207" s="24" t="n"/>
      <c r="G207" s="24">
        <f>IF(C207="","",IF(C207="BUY",D207*E207+F207,D207*E207-F207))</f>
        <v/>
      </c>
      <c r="H207" s="24">
        <f>IF(C207&lt;&gt;"SELL","",IFERROR((E207-VLOOKUP(B207,PORTFOLIO!A:F,5,FALSE))*D207-F207,""))</f>
        <v/>
      </c>
      <c r="I207" s="23" t="n"/>
    </row>
    <row r="208">
      <c r="A208" s="22" t="n"/>
      <c r="B208" s="23" t="n"/>
      <c r="C208" s="23" t="n"/>
      <c r="D208" s="23" t="n"/>
      <c r="E208" s="24" t="n"/>
      <c r="F208" s="24" t="n"/>
      <c r="G208" s="24">
        <f>IF(C208="","",IF(C208="BUY",D208*E208+F208,D208*E208-F208))</f>
        <v/>
      </c>
      <c r="H208" s="24">
        <f>IF(C208&lt;&gt;"SELL","",IFERROR((E208-VLOOKUP(B208,PORTFOLIO!A:F,5,FALSE))*D208-F208,""))</f>
        <v/>
      </c>
      <c r="I208" s="23" t="n"/>
    </row>
    <row r="209">
      <c r="A209" s="22" t="n"/>
      <c r="B209" s="23" t="n"/>
      <c r="C209" s="23" t="n"/>
      <c r="D209" s="23" t="n"/>
      <c r="E209" s="24" t="n"/>
      <c r="F209" s="24" t="n"/>
      <c r="G209" s="24">
        <f>IF(C209="","",IF(C209="BUY",D209*E209+F209,D209*E209-F209))</f>
        <v/>
      </c>
      <c r="H209" s="24">
        <f>IF(C209&lt;&gt;"SELL","",IFERROR((E209-VLOOKUP(B209,PORTFOLIO!A:F,5,FALSE))*D209-F209,""))</f>
        <v/>
      </c>
      <c r="I209" s="23" t="n"/>
    </row>
    <row r="210">
      <c r="A210" s="22" t="n"/>
      <c r="B210" s="23" t="n"/>
      <c r="C210" s="23" t="n"/>
      <c r="D210" s="23" t="n"/>
      <c r="E210" s="24" t="n"/>
      <c r="F210" s="24" t="n"/>
      <c r="G210" s="24">
        <f>IF(C210="","",IF(C210="BUY",D210*E210+F210,D210*E210-F210))</f>
        <v/>
      </c>
      <c r="H210" s="24">
        <f>IF(C210&lt;&gt;"SELL","",IFERROR((E210-VLOOKUP(B210,PORTFOLIO!A:F,5,FALSE))*D210-F210,""))</f>
        <v/>
      </c>
      <c r="I210" s="23" t="n"/>
    </row>
    <row r="211">
      <c r="A211" s="22" t="n"/>
      <c r="B211" s="23" t="n"/>
      <c r="C211" s="23" t="n"/>
      <c r="D211" s="23" t="n"/>
      <c r="E211" s="24" t="n"/>
      <c r="F211" s="24" t="n"/>
      <c r="G211" s="24">
        <f>IF(C211="","",IF(C211="BUY",D211*E211+F211,D211*E211-F211))</f>
        <v/>
      </c>
      <c r="H211" s="24">
        <f>IF(C211&lt;&gt;"SELL","",IFERROR((E211-VLOOKUP(B211,PORTFOLIO!A:F,5,FALSE))*D211-F211,""))</f>
        <v/>
      </c>
      <c r="I211" s="23" t="n"/>
    </row>
    <row r="212">
      <c r="A212" s="22" t="n"/>
      <c r="B212" s="23" t="n"/>
      <c r="C212" s="23" t="n"/>
      <c r="D212" s="23" t="n"/>
      <c r="E212" s="24" t="n"/>
      <c r="F212" s="24" t="n"/>
      <c r="G212" s="24">
        <f>IF(C212="","",IF(C212="BUY",D212*E212+F212,D212*E212-F212))</f>
        <v/>
      </c>
      <c r="H212" s="24">
        <f>IF(C212&lt;&gt;"SELL","",IFERROR((E212-VLOOKUP(B212,PORTFOLIO!A:F,5,FALSE))*D212-F212,""))</f>
        <v/>
      </c>
      <c r="I212" s="23" t="n"/>
    </row>
    <row r="213">
      <c r="A213" s="22" t="n"/>
      <c r="B213" s="23" t="n"/>
      <c r="C213" s="23" t="n"/>
      <c r="D213" s="23" t="n"/>
      <c r="E213" s="24" t="n"/>
      <c r="F213" s="24" t="n"/>
      <c r="G213" s="24">
        <f>IF(C213="","",IF(C213="BUY",D213*E213+F213,D213*E213-F213))</f>
        <v/>
      </c>
      <c r="H213" s="24">
        <f>IF(C213&lt;&gt;"SELL","",IFERROR((E213-VLOOKUP(B213,PORTFOLIO!A:F,5,FALSE))*D213-F213,""))</f>
        <v/>
      </c>
      <c r="I213" s="23" t="n"/>
    </row>
    <row r="214">
      <c r="A214" s="22" t="n"/>
      <c r="B214" s="23" t="n"/>
      <c r="C214" s="23" t="n"/>
      <c r="D214" s="23" t="n"/>
      <c r="E214" s="24" t="n"/>
      <c r="F214" s="24" t="n"/>
      <c r="G214" s="24">
        <f>IF(C214="","",IF(C214="BUY",D214*E214+F214,D214*E214-F214))</f>
        <v/>
      </c>
      <c r="H214" s="24">
        <f>IF(C214&lt;&gt;"SELL","",IFERROR((E214-VLOOKUP(B214,PORTFOLIO!A:F,5,FALSE))*D214-F214,""))</f>
        <v/>
      </c>
      <c r="I214" s="23" t="n"/>
    </row>
    <row r="215">
      <c r="A215" s="22" t="n"/>
      <c r="B215" s="23" t="n"/>
      <c r="C215" s="23" t="n"/>
      <c r="D215" s="23" t="n"/>
      <c r="E215" s="24" t="n"/>
      <c r="F215" s="24" t="n"/>
      <c r="G215" s="24">
        <f>IF(C215="","",IF(C215="BUY",D215*E215+F215,D215*E215-F215))</f>
        <v/>
      </c>
      <c r="H215" s="24">
        <f>IF(C215&lt;&gt;"SELL","",IFERROR((E215-VLOOKUP(B215,PORTFOLIO!A:F,5,FALSE))*D215-F215,""))</f>
        <v/>
      </c>
      <c r="I215" s="23" t="n"/>
    </row>
    <row r="216">
      <c r="A216" s="22" t="n"/>
      <c r="B216" s="23" t="n"/>
      <c r="C216" s="23" t="n"/>
      <c r="D216" s="23" t="n"/>
      <c r="E216" s="24" t="n"/>
      <c r="F216" s="24" t="n"/>
      <c r="G216" s="24">
        <f>IF(C216="","",IF(C216="BUY",D216*E216+F216,D216*E216-F216))</f>
        <v/>
      </c>
      <c r="H216" s="24">
        <f>IF(C216&lt;&gt;"SELL","",IFERROR((E216-VLOOKUP(B216,PORTFOLIO!A:F,5,FALSE))*D216-F216,""))</f>
        <v/>
      </c>
      <c r="I216" s="23" t="n"/>
    </row>
    <row r="217">
      <c r="A217" s="22" t="n"/>
      <c r="B217" s="23" t="n"/>
      <c r="C217" s="23" t="n"/>
      <c r="D217" s="23" t="n"/>
      <c r="E217" s="24" t="n"/>
      <c r="F217" s="24" t="n"/>
      <c r="G217" s="24">
        <f>IF(C217="","",IF(C217="BUY",D217*E217+F217,D217*E217-F217))</f>
        <v/>
      </c>
      <c r="H217" s="24">
        <f>IF(C217&lt;&gt;"SELL","",IFERROR((E217-VLOOKUP(B217,PORTFOLIO!A:F,5,FALSE))*D217-F217,""))</f>
        <v/>
      </c>
      <c r="I217" s="23" t="n"/>
    </row>
    <row r="218">
      <c r="A218" s="22" t="n"/>
      <c r="B218" s="23" t="n"/>
      <c r="C218" s="23" t="n"/>
      <c r="D218" s="23" t="n"/>
      <c r="E218" s="24" t="n"/>
      <c r="F218" s="24" t="n"/>
      <c r="G218" s="24">
        <f>IF(C218="","",IF(C218="BUY",D218*E218+F218,D218*E218-F218))</f>
        <v/>
      </c>
      <c r="H218" s="24">
        <f>IF(C218&lt;&gt;"SELL","",IFERROR((E218-VLOOKUP(B218,PORTFOLIO!A:F,5,FALSE))*D218-F218,""))</f>
        <v/>
      </c>
      <c r="I218" s="23" t="n"/>
    </row>
    <row r="219">
      <c r="A219" s="22" t="n"/>
      <c r="B219" s="23" t="n"/>
      <c r="C219" s="23" t="n"/>
      <c r="D219" s="23" t="n"/>
      <c r="E219" s="24" t="n"/>
      <c r="F219" s="24" t="n"/>
      <c r="G219" s="24">
        <f>IF(C219="","",IF(C219="BUY",D219*E219+F219,D219*E219-F219))</f>
        <v/>
      </c>
      <c r="H219" s="24">
        <f>IF(C219&lt;&gt;"SELL","",IFERROR((E219-VLOOKUP(B219,PORTFOLIO!A:F,5,FALSE))*D219-F219,""))</f>
        <v/>
      </c>
      <c r="I219" s="23" t="n"/>
    </row>
    <row r="220">
      <c r="A220" s="22" t="n"/>
      <c r="B220" s="23" t="n"/>
      <c r="C220" s="23" t="n"/>
      <c r="D220" s="23" t="n"/>
      <c r="E220" s="24" t="n"/>
      <c r="F220" s="24" t="n"/>
      <c r="G220" s="24">
        <f>IF(C220="","",IF(C220="BUY",D220*E220+F220,D220*E220-F220))</f>
        <v/>
      </c>
      <c r="H220" s="24">
        <f>IF(C220&lt;&gt;"SELL","",IFERROR((E220-VLOOKUP(B220,PORTFOLIO!A:F,5,FALSE))*D220-F220,""))</f>
        <v/>
      </c>
      <c r="I220" s="23" t="n"/>
    </row>
    <row r="221">
      <c r="A221" s="22" t="n"/>
      <c r="B221" s="23" t="n"/>
      <c r="C221" s="23" t="n"/>
      <c r="D221" s="23" t="n"/>
      <c r="E221" s="24" t="n"/>
      <c r="F221" s="24" t="n"/>
      <c r="G221" s="24">
        <f>IF(C221="","",IF(C221="BUY",D221*E221+F221,D221*E221-F221))</f>
        <v/>
      </c>
      <c r="H221" s="24">
        <f>IF(C221&lt;&gt;"SELL","",IFERROR((E221-VLOOKUP(B221,PORTFOLIO!A:F,5,FALSE))*D221-F221,""))</f>
        <v/>
      </c>
      <c r="I221" s="23" t="n"/>
    </row>
    <row r="222">
      <c r="A222" s="22" t="n"/>
      <c r="B222" s="23" t="n"/>
      <c r="C222" s="23" t="n"/>
      <c r="D222" s="23" t="n"/>
      <c r="E222" s="24" t="n"/>
      <c r="F222" s="24" t="n"/>
      <c r="G222" s="24">
        <f>IF(C222="","",IF(C222="BUY",D222*E222+F222,D222*E222-F222))</f>
        <v/>
      </c>
      <c r="H222" s="24">
        <f>IF(C222&lt;&gt;"SELL","",IFERROR((E222-VLOOKUP(B222,PORTFOLIO!A:F,5,FALSE))*D222-F222,""))</f>
        <v/>
      </c>
      <c r="I222" s="23" t="n"/>
    </row>
    <row r="223">
      <c r="A223" s="22" t="n"/>
      <c r="B223" s="23" t="n"/>
      <c r="C223" s="23" t="n"/>
      <c r="D223" s="23" t="n"/>
      <c r="E223" s="24" t="n"/>
      <c r="F223" s="24" t="n"/>
      <c r="G223" s="24">
        <f>IF(C223="","",IF(C223="BUY",D223*E223+F223,D223*E223-F223))</f>
        <v/>
      </c>
      <c r="H223" s="24">
        <f>IF(C223&lt;&gt;"SELL","",IFERROR((E223-VLOOKUP(B223,PORTFOLIO!A:F,5,FALSE))*D223-F223,""))</f>
        <v/>
      </c>
      <c r="I223" s="23" t="n"/>
    </row>
    <row r="224">
      <c r="A224" s="22" t="n"/>
      <c r="B224" s="23" t="n"/>
      <c r="C224" s="23" t="n"/>
      <c r="D224" s="23" t="n"/>
      <c r="E224" s="24" t="n"/>
      <c r="F224" s="24" t="n"/>
      <c r="G224" s="24">
        <f>IF(C224="","",IF(C224="BUY",D224*E224+F224,D224*E224-F224))</f>
        <v/>
      </c>
      <c r="H224" s="24">
        <f>IF(C224&lt;&gt;"SELL","",IFERROR((E224-VLOOKUP(B224,PORTFOLIO!A:F,5,FALSE))*D224-F224,""))</f>
        <v/>
      </c>
      <c r="I224" s="23" t="n"/>
    </row>
    <row r="225">
      <c r="A225" s="22" t="n"/>
      <c r="B225" s="23" t="n"/>
      <c r="C225" s="23" t="n"/>
      <c r="D225" s="23" t="n"/>
      <c r="E225" s="24" t="n"/>
      <c r="F225" s="24" t="n"/>
      <c r="G225" s="24">
        <f>IF(C225="","",IF(C225="BUY",D225*E225+F225,D225*E225-F225))</f>
        <v/>
      </c>
      <c r="H225" s="24">
        <f>IF(C225&lt;&gt;"SELL","",IFERROR((E225-VLOOKUP(B225,PORTFOLIO!A:F,5,FALSE))*D225-F225,""))</f>
        <v/>
      </c>
      <c r="I225" s="23" t="n"/>
    </row>
    <row r="226">
      <c r="A226" s="22" t="n"/>
      <c r="B226" s="23" t="n"/>
      <c r="C226" s="23" t="n"/>
      <c r="D226" s="23" t="n"/>
      <c r="E226" s="24" t="n"/>
      <c r="F226" s="24" t="n"/>
      <c r="G226" s="24">
        <f>IF(C226="","",IF(C226="BUY",D226*E226+F226,D226*E226-F226))</f>
        <v/>
      </c>
      <c r="H226" s="24">
        <f>IF(C226&lt;&gt;"SELL","",IFERROR((E226-VLOOKUP(B226,PORTFOLIO!A:F,5,FALSE))*D226-F226,""))</f>
        <v/>
      </c>
      <c r="I226" s="23" t="n"/>
    </row>
    <row r="227">
      <c r="A227" s="22" t="n"/>
      <c r="B227" s="23" t="n"/>
      <c r="C227" s="23" t="n"/>
      <c r="D227" s="23" t="n"/>
      <c r="E227" s="24" t="n"/>
      <c r="F227" s="24" t="n"/>
      <c r="G227" s="24">
        <f>IF(C227="","",IF(C227="BUY",D227*E227+F227,D227*E227-F227))</f>
        <v/>
      </c>
      <c r="H227" s="24">
        <f>IF(C227&lt;&gt;"SELL","",IFERROR((E227-VLOOKUP(B227,PORTFOLIO!A:F,5,FALSE))*D227-F227,""))</f>
        <v/>
      </c>
      <c r="I227" s="23" t="n"/>
    </row>
    <row r="228">
      <c r="A228" s="22" t="n"/>
      <c r="B228" s="23" t="n"/>
      <c r="C228" s="23" t="n"/>
      <c r="D228" s="23" t="n"/>
      <c r="E228" s="24" t="n"/>
      <c r="F228" s="24" t="n"/>
      <c r="G228" s="24">
        <f>IF(C228="","",IF(C228="BUY",D228*E228+F228,D228*E228-F228))</f>
        <v/>
      </c>
      <c r="H228" s="24">
        <f>IF(C228&lt;&gt;"SELL","",IFERROR((E228-VLOOKUP(B228,PORTFOLIO!A:F,5,FALSE))*D228-F228,""))</f>
        <v/>
      </c>
      <c r="I228" s="23" t="n"/>
    </row>
    <row r="229">
      <c r="A229" s="22" t="n"/>
      <c r="B229" s="23" t="n"/>
      <c r="C229" s="23" t="n"/>
      <c r="D229" s="23" t="n"/>
      <c r="E229" s="24" t="n"/>
      <c r="F229" s="24" t="n"/>
      <c r="G229" s="24">
        <f>IF(C229="","",IF(C229="BUY",D229*E229+F229,D229*E229-F229))</f>
        <v/>
      </c>
      <c r="H229" s="24">
        <f>IF(C229&lt;&gt;"SELL","",IFERROR((E229-VLOOKUP(B229,PORTFOLIO!A:F,5,FALSE))*D229-F229,""))</f>
        <v/>
      </c>
      <c r="I229" s="23" t="n"/>
    </row>
    <row r="230">
      <c r="A230" s="22" t="n"/>
      <c r="B230" s="23" t="n"/>
      <c r="C230" s="23" t="n"/>
      <c r="D230" s="23" t="n"/>
      <c r="E230" s="24" t="n"/>
      <c r="F230" s="24" t="n"/>
      <c r="G230" s="24">
        <f>IF(C230="","",IF(C230="BUY",D230*E230+F230,D230*E230-F230))</f>
        <v/>
      </c>
      <c r="H230" s="24">
        <f>IF(C230&lt;&gt;"SELL","",IFERROR((E230-VLOOKUP(B230,PORTFOLIO!A:F,5,FALSE))*D230-F230,""))</f>
        <v/>
      </c>
      <c r="I230" s="23" t="n"/>
    </row>
    <row r="231">
      <c r="A231" s="22" t="n"/>
      <c r="B231" s="23" t="n"/>
      <c r="C231" s="23" t="n"/>
      <c r="D231" s="23" t="n"/>
      <c r="E231" s="24" t="n"/>
      <c r="F231" s="24" t="n"/>
      <c r="G231" s="24">
        <f>IF(C231="","",IF(C231="BUY",D231*E231+F231,D231*E231-F231))</f>
        <v/>
      </c>
      <c r="H231" s="24">
        <f>IF(C231&lt;&gt;"SELL","",IFERROR((E231-VLOOKUP(B231,PORTFOLIO!A:F,5,FALSE))*D231-F231,""))</f>
        <v/>
      </c>
      <c r="I231" s="23" t="n"/>
    </row>
    <row r="232">
      <c r="A232" s="22" t="n"/>
      <c r="B232" s="23" t="n"/>
      <c r="C232" s="23" t="n"/>
      <c r="D232" s="23" t="n"/>
      <c r="E232" s="24" t="n"/>
      <c r="F232" s="24" t="n"/>
      <c r="G232" s="24">
        <f>IF(C232="","",IF(C232="BUY",D232*E232+F232,D232*E232-F232))</f>
        <v/>
      </c>
      <c r="H232" s="24">
        <f>IF(C232&lt;&gt;"SELL","",IFERROR((E232-VLOOKUP(B232,PORTFOLIO!A:F,5,FALSE))*D232-F232,""))</f>
        <v/>
      </c>
      <c r="I232" s="23" t="n"/>
    </row>
    <row r="233">
      <c r="A233" s="22" t="n"/>
      <c r="B233" s="23" t="n"/>
      <c r="C233" s="23" t="n"/>
      <c r="D233" s="23" t="n"/>
      <c r="E233" s="24" t="n"/>
      <c r="F233" s="24" t="n"/>
      <c r="G233" s="24">
        <f>IF(C233="","",IF(C233="BUY",D233*E233+F233,D233*E233-F233))</f>
        <v/>
      </c>
      <c r="H233" s="24">
        <f>IF(C233&lt;&gt;"SELL","",IFERROR((E233-VLOOKUP(B233,PORTFOLIO!A:F,5,FALSE))*D233-F233,""))</f>
        <v/>
      </c>
      <c r="I233" s="23" t="n"/>
    </row>
    <row r="234">
      <c r="A234" s="22" t="n"/>
      <c r="B234" s="23" t="n"/>
      <c r="C234" s="23" t="n"/>
      <c r="D234" s="23" t="n"/>
      <c r="E234" s="24" t="n"/>
      <c r="F234" s="24" t="n"/>
      <c r="G234" s="24">
        <f>IF(C234="","",IF(C234="BUY",D234*E234+F234,D234*E234-F234))</f>
        <v/>
      </c>
      <c r="H234" s="24">
        <f>IF(C234&lt;&gt;"SELL","",IFERROR((E234-VLOOKUP(B234,PORTFOLIO!A:F,5,FALSE))*D234-F234,""))</f>
        <v/>
      </c>
      <c r="I234" s="23" t="n"/>
    </row>
    <row r="235">
      <c r="A235" s="22" t="n"/>
      <c r="B235" s="23" t="n"/>
      <c r="C235" s="23" t="n"/>
      <c r="D235" s="23" t="n"/>
      <c r="E235" s="24" t="n"/>
      <c r="F235" s="24" t="n"/>
      <c r="G235" s="24">
        <f>IF(C235="","",IF(C235="BUY",D235*E235+F235,D235*E235-F235))</f>
        <v/>
      </c>
      <c r="H235" s="24">
        <f>IF(C235&lt;&gt;"SELL","",IFERROR((E235-VLOOKUP(B235,PORTFOLIO!A:F,5,FALSE))*D235-F235,""))</f>
        <v/>
      </c>
      <c r="I235" s="23" t="n"/>
    </row>
    <row r="236">
      <c r="A236" s="22" t="n"/>
      <c r="B236" s="23" t="n"/>
      <c r="C236" s="23" t="n"/>
      <c r="D236" s="23" t="n"/>
      <c r="E236" s="24" t="n"/>
      <c r="F236" s="24" t="n"/>
      <c r="G236" s="24">
        <f>IF(C236="","",IF(C236="BUY",D236*E236+F236,D236*E236-F236))</f>
        <v/>
      </c>
      <c r="H236" s="24">
        <f>IF(C236&lt;&gt;"SELL","",IFERROR((E236-VLOOKUP(B236,PORTFOLIO!A:F,5,FALSE))*D236-F236,""))</f>
        <v/>
      </c>
      <c r="I236" s="23" t="n"/>
    </row>
    <row r="237">
      <c r="A237" s="22" t="n"/>
      <c r="B237" s="23" t="n"/>
      <c r="C237" s="23" t="n"/>
      <c r="D237" s="23" t="n"/>
      <c r="E237" s="24" t="n"/>
      <c r="F237" s="24" t="n"/>
      <c r="G237" s="24">
        <f>IF(C237="","",IF(C237="BUY",D237*E237+F237,D237*E237-F237))</f>
        <v/>
      </c>
      <c r="H237" s="24">
        <f>IF(C237&lt;&gt;"SELL","",IFERROR((E237-VLOOKUP(B237,PORTFOLIO!A:F,5,FALSE))*D237-F237,""))</f>
        <v/>
      </c>
      <c r="I237" s="23" t="n"/>
    </row>
    <row r="238">
      <c r="A238" s="22" t="n"/>
      <c r="B238" s="23" t="n"/>
      <c r="C238" s="23" t="n"/>
      <c r="D238" s="23" t="n"/>
      <c r="E238" s="24" t="n"/>
      <c r="F238" s="24" t="n"/>
      <c r="G238" s="24">
        <f>IF(C238="","",IF(C238="BUY",D238*E238+F238,D238*E238-F238))</f>
        <v/>
      </c>
      <c r="H238" s="24">
        <f>IF(C238&lt;&gt;"SELL","",IFERROR((E238-VLOOKUP(B238,PORTFOLIO!A:F,5,FALSE))*D238-F238,""))</f>
        <v/>
      </c>
      <c r="I238" s="23" t="n"/>
    </row>
    <row r="239">
      <c r="A239" s="22" t="n"/>
      <c r="B239" s="23" t="n"/>
      <c r="C239" s="23" t="n"/>
      <c r="D239" s="23" t="n"/>
      <c r="E239" s="24" t="n"/>
      <c r="F239" s="24" t="n"/>
      <c r="G239" s="24">
        <f>IF(C239="","",IF(C239="BUY",D239*E239+F239,D239*E239-F239))</f>
        <v/>
      </c>
      <c r="H239" s="24">
        <f>IF(C239&lt;&gt;"SELL","",IFERROR((E239-VLOOKUP(B239,PORTFOLIO!A:F,5,FALSE))*D239-F239,""))</f>
        <v/>
      </c>
      <c r="I239" s="23" t="n"/>
    </row>
    <row r="240">
      <c r="A240" s="22" t="n"/>
      <c r="B240" s="23" t="n"/>
      <c r="C240" s="23" t="n"/>
      <c r="D240" s="23" t="n"/>
      <c r="E240" s="24" t="n"/>
      <c r="F240" s="24" t="n"/>
      <c r="G240" s="24">
        <f>IF(C240="","",IF(C240="BUY",D240*E240+F240,D240*E240-F240))</f>
        <v/>
      </c>
      <c r="H240" s="24">
        <f>IF(C240&lt;&gt;"SELL","",IFERROR((E240-VLOOKUP(B240,PORTFOLIO!A:F,5,FALSE))*D240-F240,""))</f>
        <v/>
      </c>
      <c r="I240" s="23" t="n"/>
    </row>
    <row r="241">
      <c r="A241" s="22" t="n"/>
      <c r="B241" s="23" t="n"/>
      <c r="C241" s="23" t="n"/>
      <c r="D241" s="23" t="n"/>
      <c r="E241" s="24" t="n"/>
      <c r="F241" s="24" t="n"/>
      <c r="G241" s="24">
        <f>IF(C241="","",IF(C241="BUY",D241*E241+F241,D241*E241-F241))</f>
        <v/>
      </c>
      <c r="H241" s="24">
        <f>IF(C241&lt;&gt;"SELL","",IFERROR((E241-VLOOKUP(B241,PORTFOLIO!A:F,5,FALSE))*D241-F241,""))</f>
        <v/>
      </c>
      <c r="I241" s="23" t="n"/>
    </row>
    <row r="242">
      <c r="A242" s="22" t="n"/>
      <c r="B242" s="23" t="n"/>
      <c r="C242" s="23" t="n"/>
      <c r="D242" s="23" t="n"/>
      <c r="E242" s="24" t="n"/>
      <c r="F242" s="24" t="n"/>
      <c r="G242" s="24">
        <f>IF(C242="","",IF(C242="BUY",D242*E242+F242,D242*E242-F242))</f>
        <v/>
      </c>
      <c r="H242" s="24">
        <f>IF(C242&lt;&gt;"SELL","",IFERROR((E242-VLOOKUP(B242,PORTFOLIO!A:F,5,FALSE))*D242-F242,""))</f>
        <v/>
      </c>
      <c r="I242" s="23" t="n"/>
    </row>
    <row r="243">
      <c r="A243" s="22" t="n"/>
      <c r="B243" s="23" t="n"/>
      <c r="C243" s="23" t="n"/>
      <c r="D243" s="23" t="n"/>
      <c r="E243" s="24" t="n"/>
      <c r="F243" s="24" t="n"/>
      <c r="G243" s="24">
        <f>IF(C243="","",IF(C243="BUY",D243*E243+F243,D243*E243-F243))</f>
        <v/>
      </c>
      <c r="H243" s="24">
        <f>IF(C243&lt;&gt;"SELL","",IFERROR((E243-VLOOKUP(B243,PORTFOLIO!A:F,5,FALSE))*D243-F243,""))</f>
        <v/>
      </c>
      <c r="I243" s="23" t="n"/>
    </row>
    <row r="244">
      <c r="A244" s="22" t="n"/>
      <c r="B244" s="23" t="n"/>
      <c r="C244" s="23" t="n"/>
      <c r="D244" s="23" t="n"/>
      <c r="E244" s="24" t="n"/>
      <c r="F244" s="24" t="n"/>
      <c r="G244" s="24">
        <f>IF(C244="","",IF(C244="BUY",D244*E244+F244,D244*E244-F244))</f>
        <v/>
      </c>
      <c r="H244" s="24">
        <f>IF(C244&lt;&gt;"SELL","",IFERROR((E244-VLOOKUP(B244,PORTFOLIO!A:F,5,FALSE))*D244-F244,""))</f>
        <v/>
      </c>
      <c r="I244" s="23" t="n"/>
    </row>
    <row r="245">
      <c r="A245" s="22" t="n"/>
      <c r="B245" s="23" t="n"/>
      <c r="C245" s="23" t="n"/>
      <c r="D245" s="23" t="n"/>
      <c r="E245" s="24" t="n"/>
      <c r="F245" s="24" t="n"/>
      <c r="G245" s="24">
        <f>IF(C245="","",IF(C245="BUY",D245*E245+F245,D245*E245-F245))</f>
        <v/>
      </c>
      <c r="H245" s="24">
        <f>IF(C245&lt;&gt;"SELL","",IFERROR((E245-VLOOKUP(B245,PORTFOLIO!A:F,5,FALSE))*D245-F245,""))</f>
        <v/>
      </c>
      <c r="I245" s="23" t="n"/>
    </row>
    <row r="246">
      <c r="A246" s="22" t="n"/>
      <c r="B246" s="23" t="n"/>
      <c r="C246" s="23" t="n"/>
      <c r="D246" s="23" t="n"/>
      <c r="E246" s="24" t="n"/>
      <c r="F246" s="24" t="n"/>
      <c r="G246" s="24">
        <f>IF(C246="","",IF(C246="BUY",D246*E246+F246,D246*E246-F246))</f>
        <v/>
      </c>
      <c r="H246" s="24">
        <f>IF(C246&lt;&gt;"SELL","",IFERROR((E246-VLOOKUP(B246,PORTFOLIO!A:F,5,FALSE))*D246-F246,""))</f>
        <v/>
      </c>
      <c r="I246" s="23" t="n"/>
    </row>
    <row r="247">
      <c r="A247" s="22" t="n"/>
      <c r="B247" s="23" t="n"/>
      <c r="C247" s="23" t="n"/>
      <c r="D247" s="23" t="n"/>
      <c r="E247" s="24" t="n"/>
      <c r="F247" s="24" t="n"/>
      <c r="G247" s="24">
        <f>IF(C247="","",IF(C247="BUY",D247*E247+F247,D247*E247-F247))</f>
        <v/>
      </c>
      <c r="H247" s="24">
        <f>IF(C247&lt;&gt;"SELL","",IFERROR((E247-VLOOKUP(B247,PORTFOLIO!A:F,5,FALSE))*D247-F247,""))</f>
        <v/>
      </c>
      <c r="I247" s="23" t="n"/>
    </row>
    <row r="248">
      <c r="A248" s="22" t="n"/>
      <c r="B248" s="23" t="n"/>
      <c r="C248" s="23" t="n"/>
      <c r="D248" s="23" t="n"/>
      <c r="E248" s="24" t="n"/>
      <c r="F248" s="24" t="n"/>
      <c r="G248" s="24">
        <f>IF(C248="","",IF(C248="BUY",D248*E248+F248,D248*E248-F248))</f>
        <v/>
      </c>
      <c r="H248" s="24">
        <f>IF(C248&lt;&gt;"SELL","",IFERROR((E248-VLOOKUP(B248,PORTFOLIO!A:F,5,FALSE))*D248-F248,""))</f>
        <v/>
      </c>
      <c r="I248" s="23" t="n"/>
    </row>
    <row r="249">
      <c r="A249" s="22" t="n"/>
      <c r="B249" s="23" t="n"/>
      <c r="C249" s="23" t="n"/>
      <c r="D249" s="23" t="n"/>
      <c r="E249" s="24" t="n"/>
      <c r="F249" s="24" t="n"/>
      <c r="G249" s="24">
        <f>IF(C249="","",IF(C249="BUY",D249*E249+F249,D249*E249-F249))</f>
        <v/>
      </c>
      <c r="H249" s="24">
        <f>IF(C249&lt;&gt;"SELL","",IFERROR((E249-VLOOKUP(B249,PORTFOLIO!A:F,5,FALSE))*D249-F249,""))</f>
        <v/>
      </c>
      <c r="I249" s="23" t="n"/>
    </row>
    <row r="250">
      <c r="A250" s="22" t="n"/>
      <c r="B250" s="23" t="n"/>
      <c r="C250" s="23" t="n"/>
      <c r="D250" s="23" t="n"/>
      <c r="E250" s="24" t="n"/>
      <c r="F250" s="24" t="n"/>
      <c r="G250" s="24">
        <f>IF(C250="","",IF(C250="BUY",D250*E250+F250,D250*E250-F250))</f>
        <v/>
      </c>
      <c r="H250" s="24">
        <f>IF(C250&lt;&gt;"SELL","",IFERROR((E250-VLOOKUP(B250,PORTFOLIO!A:F,5,FALSE))*D250-F250,""))</f>
        <v/>
      </c>
      <c r="I250" s="23" t="n"/>
    </row>
    <row r="251">
      <c r="A251" s="22" t="n"/>
      <c r="B251" s="23" t="n"/>
      <c r="C251" s="23" t="n"/>
      <c r="D251" s="23" t="n"/>
      <c r="E251" s="24" t="n"/>
      <c r="F251" s="24" t="n"/>
      <c r="G251" s="24">
        <f>IF(C251="","",IF(C251="BUY",D251*E251+F251,D251*E251-F251))</f>
        <v/>
      </c>
      <c r="H251" s="24">
        <f>IF(C251&lt;&gt;"SELL","",IFERROR((E251-VLOOKUP(B251,PORTFOLIO!A:F,5,FALSE))*D251-F251,""))</f>
        <v/>
      </c>
      <c r="I251" s="23" t="n"/>
    </row>
  </sheetData>
  <autoFilter ref="A1:I251"/>
  <conditionalFormatting sqref="H2:H251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1">
    <dataValidation sqref="C2:C251" showDropDown="0" showInputMessage="0" showErrorMessage="0" allowBlank="1" type="list">
      <formula1>"BUY,SELL"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2" customWidth="1" min="3" max="3"/>
    <col width="10" customWidth="1" min="4" max="4"/>
    <col width="16" customWidth="1" min="5" max="5"/>
    <col width="11" customWidth="1" min="6" max="6"/>
    <col width="12" customWidth="1" min="7" max="7"/>
    <col width="13" customWidth="1" min="8" max="8"/>
    <col width="13" customWidth="1" min="9" max="9"/>
    <col width="15" customWidth="1" min="10" max="10"/>
  </cols>
  <sheetData>
    <row r="1">
      <c r="A1" s="21" t="inlineStr">
        <is>
          <t>Ticker</t>
        </is>
      </c>
      <c r="B1" s="21" t="inlineStr">
        <is>
          <t>Bought Qty</t>
        </is>
      </c>
      <c r="C1" s="21" t="inlineStr">
        <is>
          <t>Avg Cost (₱)</t>
        </is>
      </c>
      <c r="D1" s="21" t="inlineStr">
        <is>
          <t>Sold Qty</t>
        </is>
      </c>
      <c r="E1" s="21" t="inlineStr">
        <is>
          <t>Avg Cost basis (₱)</t>
        </is>
      </c>
      <c r="F1" s="21" t="inlineStr">
        <is>
          <t>Holding Qty</t>
        </is>
      </c>
      <c r="G1" s="21" t="inlineStr">
        <is>
          <t>Invested (₱)</t>
        </is>
      </c>
      <c r="H1" s="21" t="inlineStr">
        <is>
          <t>Market Price (₱)</t>
        </is>
      </c>
      <c r="I1" s="21" t="inlineStr">
        <is>
          <t>Market Value (₱)</t>
        </is>
      </c>
      <c r="J1" s="21" t="inlineStr">
        <is>
          <t>Unrealized P&amp;L (₱)</t>
        </is>
      </c>
    </row>
    <row r="2">
      <c r="A2" s="23" t="inlineStr">
        <is>
          <t>SMC</t>
        </is>
      </c>
      <c r="B2" s="23">
        <f>IF(A2="","",SUMIFS(TRADES!D:D,TRADES!B:B,A2,TRADES!C:C,"BUY"))</f>
        <v/>
      </c>
      <c r="C2" s="24">
        <f>IF(OR(A2="",B2=0),"",IFERROR(SUMIFS(TRADES!G:G,TRADES!B:B,A2,TRADES!C:C,"BUY")/B2,""))</f>
        <v/>
      </c>
      <c r="D2" s="23">
        <f>IF(A2="","",SUMIFS(TRADES!D:D,TRADES!B:B,A2,TRADES!C:C,"SELL"))</f>
        <v/>
      </c>
      <c r="E2" s="24">
        <f>IF(OR(A2="",C2=""),"",C2)</f>
        <v/>
      </c>
      <c r="F2" s="23">
        <f>IF(A2="","",B2-D2)</f>
        <v/>
      </c>
      <c r="G2" s="24">
        <f>IF(A2="","",F2*C2)</f>
        <v/>
      </c>
      <c r="H2" s="24" t="n">
        <v>115</v>
      </c>
      <c r="I2" s="24">
        <f>IF(OR(A2="",H2=""),"",F2*H2)</f>
        <v/>
      </c>
      <c r="J2" s="24">
        <f>IF(OR(A2="",I2=""),"",I2-G2)</f>
        <v/>
      </c>
    </row>
    <row r="3">
      <c r="A3" s="23" t="n"/>
      <c r="B3" s="23">
        <f>IF(A3="","",SUMIFS(TRADES!D:D,TRADES!B:B,A3,TRADES!C:C,"BUY"))</f>
        <v/>
      </c>
      <c r="C3" s="24">
        <f>IF(OR(A3="",B3=0),"",IFERROR(SUMIFS(TRADES!G:G,TRADES!B:B,A3,TRADES!C:C,"BUY")/B3,""))</f>
        <v/>
      </c>
      <c r="D3" s="23">
        <f>IF(A3="","",SUMIFS(TRADES!D:D,TRADES!B:B,A3,TRADES!C:C,"SELL"))</f>
        <v/>
      </c>
      <c r="E3" s="24">
        <f>IF(OR(A3="",C3=""),"",C3)</f>
        <v/>
      </c>
      <c r="F3" s="23">
        <f>IF(A3="","",B3-D3)</f>
        <v/>
      </c>
      <c r="G3" s="24">
        <f>IF(A3="","",F3*C3)</f>
        <v/>
      </c>
      <c r="H3" s="24" t="n"/>
      <c r="I3" s="24">
        <f>IF(OR(A3="",H3=""),"",F3*H3)</f>
        <v/>
      </c>
      <c r="J3" s="24">
        <f>IF(OR(A3="",I3=""),"",I3-G3)</f>
        <v/>
      </c>
    </row>
    <row r="4">
      <c r="A4" s="23" t="n"/>
      <c r="B4" s="23">
        <f>IF(A4="","",SUMIFS(TRADES!D:D,TRADES!B:B,A4,TRADES!C:C,"BUY"))</f>
        <v/>
      </c>
      <c r="C4" s="24">
        <f>IF(OR(A4="",B4=0),"",IFERROR(SUMIFS(TRADES!G:G,TRADES!B:B,A4,TRADES!C:C,"BUY")/B4,""))</f>
        <v/>
      </c>
      <c r="D4" s="23">
        <f>IF(A4="","",SUMIFS(TRADES!D:D,TRADES!B:B,A4,TRADES!C:C,"SELL"))</f>
        <v/>
      </c>
      <c r="E4" s="24">
        <f>IF(OR(A4="",C4=""),"",C4)</f>
        <v/>
      </c>
      <c r="F4" s="23">
        <f>IF(A4="","",B4-D4)</f>
        <v/>
      </c>
      <c r="G4" s="24">
        <f>IF(A4="","",F4*C4)</f>
        <v/>
      </c>
      <c r="H4" s="24" t="n"/>
      <c r="I4" s="24">
        <f>IF(OR(A4="",H4=""),"",F4*H4)</f>
        <v/>
      </c>
      <c r="J4" s="24">
        <f>IF(OR(A4="",I4=""),"",I4-G4)</f>
        <v/>
      </c>
    </row>
    <row r="5">
      <c r="A5" s="23" t="n"/>
      <c r="B5" s="23">
        <f>IF(A5="","",SUMIFS(TRADES!D:D,TRADES!B:B,A5,TRADES!C:C,"BUY"))</f>
        <v/>
      </c>
      <c r="C5" s="24">
        <f>IF(OR(A5="",B5=0),"",IFERROR(SUMIFS(TRADES!G:G,TRADES!B:B,A5,TRADES!C:C,"BUY")/B5,""))</f>
        <v/>
      </c>
      <c r="D5" s="23">
        <f>IF(A5="","",SUMIFS(TRADES!D:D,TRADES!B:B,A5,TRADES!C:C,"SELL"))</f>
        <v/>
      </c>
      <c r="E5" s="24">
        <f>IF(OR(A5="",C5=""),"",C5)</f>
        <v/>
      </c>
      <c r="F5" s="23">
        <f>IF(A5="","",B5-D5)</f>
        <v/>
      </c>
      <c r="G5" s="24">
        <f>IF(A5="","",F5*C5)</f>
        <v/>
      </c>
      <c r="H5" s="24" t="n"/>
      <c r="I5" s="24">
        <f>IF(OR(A5="",H5=""),"",F5*H5)</f>
        <v/>
      </c>
      <c r="J5" s="24">
        <f>IF(OR(A5="",I5=""),"",I5-G5)</f>
        <v/>
      </c>
    </row>
    <row r="6">
      <c r="A6" s="23" t="n"/>
      <c r="B6" s="23">
        <f>IF(A6="","",SUMIFS(TRADES!D:D,TRADES!B:B,A6,TRADES!C:C,"BUY"))</f>
        <v/>
      </c>
      <c r="C6" s="24">
        <f>IF(OR(A6="",B6=0),"",IFERROR(SUMIFS(TRADES!G:G,TRADES!B:B,A6,TRADES!C:C,"BUY")/B6,""))</f>
        <v/>
      </c>
      <c r="D6" s="23">
        <f>IF(A6="","",SUMIFS(TRADES!D:D,TRADES!B:B,A6,TRADES!C:C,"SELL"))</f>
        <v/>
      </c>
      <c r="E6" s="24">
        <f>IF(OR(A6="",C6=""),"",C6)</f>
        <v/>
      </c>
      <c r="F6" s="23">
        <f>IF(A6="","",B6-D6)</f>
        <v/>
      </c>
      <c r="G6" s="24">
        <f>IF(A6="","",F6*C6)</f>
        <v/>
      </c>
      <c r="H6" s="24" t="n"/>
      <c r="I6" s="24">
        <f>IF(OR(A6="",H6=""),"",F6*H6)</f>
        <v/>
      </c>
      <c r="J6" s="24">
        <f>IF(OR(A6="",I6=""),"",I6-G6)</f>
        <v/>
      </c>
    </row>
    <row r="7">
      <c r="A7" s="23" t="n"/>
      <c r="B7" s="23">
        <f>IF(A7="","",SUMIFS(TRADES!D:D,TRADES!B:B,A7,TRADES!C:C,"BUY"))</f>
        <v/>
      </c>
      <c r="C7" s="24">
        <f>IF(OR(A7="",B7=0),"",IFERROR(SUMIFS(TRADES!G:G,TRADES!B:B,A7,TRADES!C:C,"BUY")/B7,""))</f>
        <v/>
      </c>
      <c r="D7" s="23">
        <f>IF(A7="","",SUMIFS(TRADES!D:D,TRADES!B:B,A7,TRADES!C:C,"SELL"))</f>
        <v/>
      </c>
      <c r="E7" s="24">
        <f>IF(OR(A7="",C7=""),"",C7)</f>
        <v/>
      </c>
      <c r="F7" s="23">
        <f>IF(A7="","",B7-D7)</f>
        <v/>
      </c>
      <c r="G7" s="24">
        <f>IF(A7="","",F7*C7)</f>
        <v/>
      </c>
      <c r="H7" s="24" t="n"/>
      <c r="I7" s="24">
        <f>IF(OR(A7="",H7=""),"",F7*H7)</f>
        <v/>
      </c>
      <c r="J7" s="24">
        <f>IF(OR(A7="",I7=""),"",I7-G7)</f>
        <v/>
      </c>
    </row>
    <row r="8">
      <c r="A8" s="23" t="n"/>
      <c r="B8" s="23">
        <f>IF(A8="","",SUMIFS(TRADES!D:D,TRADES!B:B,A8,TRADES!C:C,"BUY"))</f>
        <v/>
      </c>
      <c r="C8" s="24">
        <f>IF(OR(A8="",B8=0),"",IFERROR(SUMIFS(TRADES!G:G,TRADES!B:B,A8,TRADES!C:C,"BUY")/B8,""))</f>
        <v/>
      </c>
      <c r="D8" s="23">
        <f>IF(A8="","",SUMIFS(TRADES!D:D,TRADES!B:B,A8,TRADES!C:C,"SELL"))</f>
        <v/>
      </c>
      <c r="E8" s="24">
        <f>IF(OR(A8="",C8=""),"",C8)</f>
        <v/>
      </c>
      <c r="F8" s="23">
        <f>IF(A8="","",B8-D8)</f>
        <v/>
      </c>
      <c r="G8" s="24">
        <f>IF(A8="","",F8*C8)</f>
        <v/>
      </c>
      <c r="H8" s="24" t="n"/>
      <c r="I8" s="24">
        <f>IF(OR(A8="",H8=""),"",F8*H8)</f>
        <v/>
      </c>
      <c r="J8" s="24">
        <f>IF(OR(A8="",I8=""),"",I8-G8)</f>
        <v/>
      </c>
    </row>
    <row r="9">
      <c r="A9" s="23" t="n"/>
      <c r="B9" s="23">
        <f>IF(A9="","",SUMIFS(TRADES!D:D,TRADES!B:B,A9,TRADES!C:C,"BUY"))</f>
        <v/>
      </c>
      <c r="C9" s="24">
        <f>IF(OR(A9="",B9=0),"",IFERROR(SUMIFS(TRADES!G:G,TRADES!B:B,A9,TRADES!C:C,"BUY")/B9,""))</f>
        <v/>
      </c>
      <c r="D9" s="23">
        <f>IF(A9="","",SUMIFS(TRADES!D:D,TRADES!B:B,A9,TRADES!C:C,"SELL"))</f>
        <v/>
      </c>
      <c r="E9" s="24">
        <f>IF(OR(A9="",C9=""),"",C9)</f>
        <v/>
      </c>
      <c r="F9" s="23">
        <f>IF(A9="","",B9-D9)</f>
        <v/>
      </c>
      <c r="G9" s="24">
        <f>IF(A9="","",F9*C9)</f>
        <v/>
      </c>
      <c r="H9" s="24" t="n"/>
      <c r="I9" s="24">
        <f>IF(OR(A9="",H9=""),"",F9*H9)</f>
        <v/>
      </c>
      <c r="J9" s="24">
        <f>IF(OR(A9="",I9=""),"",I9-G9)</f>
        <v/>
      </c>
    </row>
    <row r="10">
      <c r="A10" s="23" t="n"/>
      <c r="B10" s="23">
        <f>IF(A10="","",SUMIFS(TRADES!D:D,TRADES!B:B,A10,TRADES!C:C,"BUY"))</f>
        <v/>
      </c>
      <c r="C10" s="24">
        <f>IF(OR(A10="",B10=0),"",IFERROR(SUMIFS(TRADES!G:G,TRADES!B:B,A10,TRADES!C:C,"BUY")/B10,""))</f>
        <v/>
      </c>
      <c r="D10" s="23">
        <f>IF(A10="","",SUMIFS(TRADES!D:D,TRADES!B:B,A10,TRADES!C:C,"SELL"))</f>
        <v/>
      </c>
      <c r="E10" s="24">
        <f>IF(OR(A10="",C10=""),"",C10)</f>
        <v/>
      </c>
      <c r="F10" s="23">
        <f>IF(A10="","",B10-D10)</f>
        <v/>
      </c>
      <c r="G10" s="24">
        <f>IF(A10="","",F10*C10)</f>
        <v/>
      </c>
      <c r="H10" s="24" t="n"/>
      <c r="I10" s="24">
        <f>IF(OR(A10="",H10=""),"",F10*H10)</f>
        <v/>
      </c>
      <c r="J10" s="24">
        <f>IF(OR(A10="",I10=""),"",I10-G10)</f>
        <v/>
      </c>
    </row>
    <row r="11">
      <c r="A11" s="23" t="n"/>
      <c r="B11" s="23">
        <f>IF(A11="","",SUMIFS(TRADES!D:D,TRADES!B:B,A11,TRADES!C:C,"BUY"))</f>
        <v/>
      </c>
      <c r="C11" s="24">
        <f>IF(OR(A11="",B11=0),"",IFERROR(SUMIFS(TRADES!G:G,TRADES!B:B,A11,TRADES!C:C,"BUY")/B11,""))</f>
        <v/>
      </c>
      <c r="D11" s="23">
        <f>IF(A11="","",SUMIFS(TRADES!D:D,TRADES!B:B,A11,TRADES!C:C,"SELL"))</f>
        <v/>
      </c>
      <c r="E11" s="24">
        <f>IF(OR(A11="",C11=""),"",C11)</f>
        <v/>
      </c>
      <c r="F11" s="23">
        <f>IF(A11="","",B11-D11)</f>
        <v/>
      </c>
      <c r="G11" s="24">
        <f>IF(A11="","",F11*C11)</f>
        <v/>
      </c>
      <c r="H11" s="24" t="n"/>
      <c r="I11" s="24">
        <f>IF(OR(A11="",H11=""),"",F11*H11)</f>
        <v/>
      </c>
      <c r="J11" s="24">
        <f>IF(OR(A11="",I11=""),"",I11-G11)</f>
        <v/>
      </c>
    </row>
    <row r="12">
      <c r="A12" s="23" t="n"/>
      <c r="B12" s="23">
        <f>IF(A12="","",SUMIFS(TRADES!D:D,TRADES!B:B,A12,TRADES!C:C,"BUY"))</f>
        <v/>
      </c>
      <c r="C12" s="24">
        <f>IF(OR(A12="",B12=0),"",IFERROR(SUMIFS(TRADES!G:G,TRADES!B:B,A12,TRADES!C:C,"BUY")/B12,""))</f>
        <v/>
      </c>
      <c r="D12" s="23">
        <f>IF(A12="","",SUMIFS(TRADES!D:D,TRADES!B:B,A12,TRADES!C:C,"SELL"))</f>
        <v/>
      </c>
      <c r="E12" s="24">
        <f>IF(OR(A12="",C12=""),"",C12)</f>
        <v/>
      </c>
      <c r="F12" s="23">
        <f>IF(A12="","",B12-D12)</f>
        <v/>
      </c>
      <c r="G12" s="24">
        <f>IF(A12="","",F12*C12)</f>
        <v/>
      </c>
      <c r="H12" s="24" t="n"/>
      <c r="I12" s="24">
        <f>IF(OR(A12="",H12=""),"",F12*H12)</f>
        <v/>
      </c>
      <c r="J12" s="24">
        <f>IF(OR(A12="",I12=""),"",I12-G12)</f>
        <v/>
      </c>
    </row>
    <row r="13">
      <c r="A13" s="23" t="n"/>
      <c r="B13" s="23">
        <f>IF(A13="","",SUMIFS(TRADES!D:D,TRADES!B:B,A13,TRADES!C:C,"BUY"))</f>
        <v/>
      </c>
      <c r="C13" s="24">
        <f>IF(OR(A13="",B13=0),"",IFERROR(SUMIFS(TRADES!G:G,TRADES!B:B,A13,TRADES!C:C,"BUY")/B13,""))</f>
        <v/>
      </c>
      <c r="D13" s="23">
        <f>IF(A13="","",SUMIFS(TRADES!D:D,TRADES!B:B,A13,TRADES!C:C,"SELL"))</f>
        <v/>
      </c>
      <c r="E13" s="24">
        <f>IF(OR(A13="",C13=""),"",C13)</f>
        <v/>
      </c>
      <c r="F13" s="23">
        <f>IF(A13="","",B13-D13)</f>
        <v/>
      </c>
      <c r="G13" s="24">
        <f>IF(A13="","",F13*C13)</f>
        <v/>
      </c>
      <c r="H13" s="24" t="n"/>
      <c r="I13" s="24">
        <f>IF(OR(A13="",H13=""),"",F13*H13)</f>
        <v/>
      </c>
      <c r="J13" s="24">
        <f>IF(OR(A13="",I13=""),"",I13-G13)</f>
        <v/>
      </c>
    </row>
    <row r="14">
      <c r="A14" s="23" t="n"/>
      <c r="B14" s="23">
        <f>IF(A14="","",SUMIFS(TRADES!D:D,TRADES!B:B,A14,TRADES!C:C,"BUY"))</f>
        <v/>
      </c>
      <c r="C14" s="24">
        <f>IF(OR(A14="",B14=0),"",IFERROR(SUMIFS(TRADES!G:G,TRADES!B:B,A14,TRADES!C:C,"BUY")/B14,""))</f>
        <v/>
      </c>
      <c r="D14" s="23">
        <f>IF(A14="","",SUMIFS(TRADES!D:D,TRADES!B:B,A14,TRADES!C:C,"SELL"))</f>
        <v/>
      </c>
      <c r="E14" s="24">
        <f>IF(OR(A14="",C14=""),"",C14)</f>
        <v/>
      </c>
      <c r="F14" s="23">
        <f>IF(A14="","",B14-D14)</f>
        <v/>
      </c>
      <c r="G14" s="24">
        <f>IF(A14="","",F14*C14)</f>
        <v/>
      </c>
      <c r="H14" s="24" t="n"/>
      <c r="I14" s="24">
        <f>IF(OR(A14="",H14=""),"",F14*H14)</f>
        <v/>
      </c>
      <c r="J14" s="24">
        <f>IF(OR(A14="",I14=""),"",I14-G14)</f>
        <v/>
      </c>
    </row>
    <row r="15">
      <c r="A15" s="23" t="n"/>
      <c r="B15" s="23">
        <f>IF(A15="","",SUMIFS(TRADES!D:D,TRADES!B:B,A15,TRADES!C:C,"BUY"))</f>
        <v/>
      </c>
      <c r="C15" s="24">
        <f>IF(OR(A15="",B15=0),"",IFERROR(SUMIFS(TRADES!G:G,TRADES!B:B,A15,TRADES!C:C,"BUY")/B15,""))</f>
        <v/>
      </c>
      <c r="D15" s="23">
        <f>IF(A15="","",SUMIFS(TRADES!D:D,TRADES!B:B,A15,TRADES!C:C,"SELL"))</f>
        <v/>
      </c>
      <c r="E15" s="24">
        <f>IF(OR(A15="",C15=""),"",C15)</f>
        <v/>
      </c>
      <c r="F15" s="23">
        <f>IF(A15="","",B15-D15)</f>
        <v/>
      </c>
      <c r="G15" s="24">
        <f>IF(A15="","",F15*C15)</f>
        <v/>
      </c>
      <c r="H15" s="24" t="n"/>
      <c r="I15" s="24">
        <f>IF(OR(A15="",H15=""),"",F15*H15)</f>
        <v/>
      </c>
      <c r="J15" s="24">
        <f>IF(OR(A15="",I15=""),"",I15-G15)</f>
        <v/>
      </c>
    </row>
    <row r="16">
      <c r="A16" s="23" t="n"/>
      <c r="B16" s="23">
        <f>IF(A16="","",SUMIFS(TRADES!D:D,TRADES!B:B,A16,TRADES!C:C,"BUY"))</f>
        <v/>
      </c>
      <c r="C16" s="24">
        <f>IF(OR(A16="",B16=0),"",IFERROR(SUMIFS(TRADES!G:G,TRADES!B:B,A16,TRADES!C:C,"BUY")/B16,""))</f>
        <v/>
      </c>
      <c r="D16" s="23">
        <f>IF(A16="","",SUMIFS(TRADES!D:D,TRADES!B:B,A16,TRADES!C:C,"SELL"))</f>
        <v/>
      </c>
      <c r="E16" s="24">
        <f>IF(OR(A16="",C16=""),"",C16)</f>
        <v/>
      </c>
      <c r="F16" s="23">
        <f>IF(A16="","",B16-D16)</f>
        <v/>
      </c>
      <c r="G16" s="24">
        <f>IF(A16="","",F16*C16)</f>
        <v/>
      </c>
      <c r="H16" s="24" t="n"/>
      <c r="I16" s="24">
        <f>IF(OR(A16="",H16=""),"",F16*H16)</f>
        <v/>
      </c>
      <c r="J16" s="24">
        <f>IF(OR(A16="",I16=""),"",I16-G16)</f>
        <v/>
      </c>
    </row>
    <row r="17">
      <c r="A17" s="23" t="n"/>
      <c r="B17" s="23">
        <f>IF(A17="","",SUMIFS(TRADES!D:D,TRADES!B:B,A17,TRADES!C:C,"BUY"))</f>
        <v/>
      </c>
      <c r="C17" s="24">
        <f>IF(OR(A17="",B17=0),"",IFERROR(SUMIFS(TRADES!G:G,TRADES!B:B,A17,TRADES!C:C,"BUY")/B17,""))</f>
        <v/>
      </c>
      <c r="D17" s="23">
        <f>IF(A17="","",SUMIFS(TRADES!D:D,TRADES!B:B,A17,TRADES!C:C,"SELL"))</f>
        <v/>
      </c>
      <c r="E17" s="24">
        <f>IF(OR(A17="",C17=""),"",C17)</f>
        <v/>
      </c>
      <c r="F17" s="23">
        <f>IF(A17="","",B17-D17)</f>
        <v/>
      </c>
      <c r="G17" s="24">
        <f>IF(A17="","",F17*C17)</f>
        <v/>
      </c>
      <c r="H17" s="24" t="n"/>
      <c r="I17" s="24">
        <f>IF(OR(A17="",H17=""),"",F17*H17)</f>
        <v/>
      </c>
      <c r="J17" s="24">
        <f>IF(OR(A17="",I17=""),"",I17-G17)</f>
        <v/>
      </c>
    </row>
    <row r="18">
      <c r="A18" s="23" t="n"/>
      <c r="B18" s="23">
        <f>IF(A18="","",SUMIFS(TRADES!D:D,TRADES!B:B,A18,TRADES!C:C,"BUY"))</f>
        <v/>
      </c>
      <c r="C18" s="24">
        <f>IF(OR(A18="",B18=0),"",IFERROR(SUMIFS(TRADES!G:G,TRADES!B:B,A18,TRADES!C:C,"BUY")/B18,""))</f>
        <v/>
      </c>
      <c r="D18" s="23">
        <f>IF(A18="","",SUMIFS(TRADES!D:D,TRADES!B:B,A18,TRADES!C:C,"SELL"))</f>
        <v/>
      </c>
      <c r="E18" s="24">
        <f>IF(OR(A18="",C18=""),"",C18)</f>
        <v/>
      </c>
      <c r="F18" s="23">
        <f>IF(A18="","",B18-D18)</f>
        <v/>
      </c>
      <c r="G18" s="24">
        <f>IF(A18="","",F18*C18)</f>
        <v/>
      </c>
      <c r="H18" s="24" t="n"/>
      <c r="I18" s="24">
        <f>IF(OR(A18="",H18=""),"",F18*H18)</f>
        <v/>
      </c>
      <c r="J18" s="24">
        <f>IF(OR(A18="",I18=""),"",I18-G18)</f>
        <v/>
      </c>
    </row>
    <row r="19">
      <c r="A19" s="23" t="n"/>
      <c r="B19" s="23">
        <f>IF(A19="","",SUMIFS(TRADES!D:D,TRADES!B:B,A19,TRADES!C:C,"BUY"))</f>
        <v/>
      </c>
      <c r="C19" s="24">
        <f>IF(OR(A19="",B19=0),"",IFERROR(SUMIFS(TRADES!G:G,TRADES!B:B,A19,TRADES!C:C,"BUY")/B19,""))</f>
        <v/>
      </c>
      <c r="D19" s="23">
        <f>IF(A19="","",SUMIFS(TRADES!D:D,TRADES!B:B,A19,TRADES!C:C,"SELL"))</f>
        <v/>
      </c>
      <c r="E19" s="24">
        <f>IF(OR(A19="",C19=""),"",C19)</f>
        <v/>
      </c>
      <c r="F19" s="23">
        <f>IF(A19="","",B19-D19)</f>
        <v/>
      </c>
      <c r="G19" s="24">
        <f>IF(A19="","",F19*C19)</f>
        <v/>
      </c>
      <c r="H19" s="24" t="n"/>
      <c r="I19" s="24">
        <f>IF(OR(A19="",H19=""),"",F19*H19)</f>
        <v/>
      </c>
      <c r="J19" s="24">
        <f>IF(OR(A19="",I19=""),"",I19-G19)</f>
        <v/>
      </c>
    </row>
    <row r="20">
      <c r="A20" s="23" t="n"/>
      <c r="B20" s="23">
        <f>IF(A20="","",SUMIFS(TRADES!D:D,TRADES!B:B,A20,TRADES!C:C,"BUY"))</f>
        <v/>
      </c>
      <c r="C20" s="24">
        <f>IF(OR(A20="",B20=0),"",IFERROR(SUMIFS(TRADES!G:G,TRADES!B:B,A20,TRADES!C:C,"BUY")/B20,""))</f>
        <v/>
      </c>
      <c r="D20" s="23">
        <f>IF(A20="","",SUMIFS(TRADES!D:D,TRADES!B:B,A20,TRADES!C:C,"SELL"))</f>
        <v/>
      </c>
      <c r="E20" s="24">
        <f>IF(OR(A20="",C20=""),"",C20)</f>
        <v/>
      </c>
      <c r="F20" s="23">
        <f>IF(A20="","",B20-D20)</f>
        <v/>
      </c>
      <c r="G20" s="24">
        <f>IF(A20="","",F20*C20)</f>
        <v/>
      </c>
      <c r="H20" s="24" t="n"/>
      <c r="I20" s="24">
        <f>IF(OR(A20="",H20=""),"",F20*H20)</f>
        <v/>
      </c>
      <c r="J20" s="24">
        <f>IF(OR(A20="",I20=""),"",I20-G20)</f>
        <v/>
      </c>
    </row>
    <row r="21">
      <c r="A21" s="23" t="n"/>
      <c r="B21" s="23">
        <f>IF(A21="","",SUMIFS(TRADES!D:D,TRADES!B:B,A21,TRADES!C:C,"BUY"))</f>
        <v/>
      </c>
      <c r="C21" s="24">
        <f>IF(OR(A21="",B21=0),"",IFERROR(SUMIFS(TRADES!G:G,TRADES!B:B,A21,TRADES!C:C,"BUY")/B21,""))</f>
        <v/>
      </c>
      <c r="D21" s="23">
        <f>IF(A21="","",SUMIFS(TRADES!D:D,TRADES!B:B,A21,TRADES!C:C,"SELL"))</f>
        <v/>
      </c>
      <c r="E21" s="24">
        <f>IF(OR(A21="",C21=""),"",C21)</f>
        <v/>
      </c>
      <c r="F21" s="23">
        <f>IF(A21="","",B21-D21)</f>
        <v/>
      </c>
      <c r="G21" s="24">
        <f>IF(A21="","",F21*C21)</f>
        <v/>
      </c>
      <c r="H21" s="24" t="n"/>
      <c r="I21" s="24">
        <f>IF(OR(A21="",H21=""),"",F21*H21)</f>
        <v/>
      </c>
      <c r="J21" s="24">
        <f>IF(OR(A21="",I21=""),"",I21-G21)</f>
        <v/>
      </c>
    </row>
    <row r="22">
      <c r="A22" s="23" t="n"/>
      <c r="B22" s="23">
        <f>IF(A22="","",SUMIFS(TRADES!D:D,TRADES!B:B,A22,TRADES!C:C,"BUY"))</f>
        <v/>
      </c>
      <c r="C22" s="24">
        <f>IF(OR(A22="",B22=0),"",IFERROR(SUMIFS(TRADES!G:G,TRADES!B:B,A22,TRADES!C:C,"BUY")/B22,""))</f>
        <v/>
      </c>
      <c r="D22" s="23">
        <f>IF(A22="","",SUMIFS(TRADES!D:D,TRADES!B:B,A22,TRADES!C:C,"SELL"))</f>
        <v/>
      </c>
      <c r="E22" s="24">
        <f>IF(OR(A22="",C22=""),"",C22)</f>
        <v/>
      </c>
      <c r="F22" s="23">
        <f>IF(A22="","",B22-D22)</f>
        <v/>
      </c>
      <c r="G22" s="24">
        <f>IF(A22="","",F22*C22)</f>
        <v/>
      </c>
      <c r="H22" s="24" t="n"/>
      <c r="I22" s="24">
        <f>IF(OR(A22="",H22=""),"",F22*H22)</f>
        <v/>
      </c>
      <c r="J22" s="24">
        <f>IF(OR(A22="",I22=""),"",I22-G22)</f>
        <v/>
      </c>
    </row>
    <row r="23">
      <c r="A23" s="23" t="n"/>
      <c r="B23" s="23">
        <f>IF(A23="","",SUMIFS(TRADES!D:D,TRADES!B:B,A23,TRADES!C:C,"BUY"))</f>
        <v/>
      </c>
      <c r="C23" s="24">
        <f>IF(OR(A23="",B23=0),"",IFERROR(SUMIFS(TRADES!G:G,TRADES!B:B,A23,TRADES!C:C,"BUY")/B23,""))</f>
        <v/>
      </c>
      <c r="D23" s="23">
        <f>IF(A23="","",SUMIFS(TRADES!D:D,TRADES!B:B,A23,TRADES!C:C,"SELL"))</f>
        <v/>
      </c>
      <c r="E23" s="24">
        <f>IF(OR(A23="",C23=""),"",C23)</f>
        <v/>
      </c>
      <c r="F23" s="23">
        <f>IF(A23="","",B23-D23)</f>
        <v/>
      </c>
      <c r="G23" s="24">
        <f>IF(A23="","",F23*C23)</f>
        <v/>
      </c>
      <c r="H23" s="24" t="n"/>
      <c r="I23" s="24">
        <f>IF(OR(A23="",H23=""),"",F23*H23)</f>
        <v/>
      </c>
      <c r="J23" s="24">
        <f>IF(OR(A23="",I23=""),"",I23-G23)</f>
        <v/>
      </c>
    </row>
    <row r="24">
      <c r="A24" s="23" t="n"/>
      <c r="B24" s="23">
        <f>IF(A24="","",SUMIFS(TRADES!D:D,TRADES!B:B,A24,TRADES!C:C,"BUY"))</f>
        <v/>
      </c>
      <c r="C24" s="24">
        <f>IF(OR(A24="",B24=0),"",IFERROR(SUMIFS(TRADES!G:G,TRADES!B:B,A24,TRADES!C:C,"BUY")/B24,""))</f>
        <v/>
      </c>
      <c r="D24" s="23">
        <f>IF(A24="","",SUMIFS(TRADES!D:D,TRADES!B:B,A24,TRADES!C:C,"SELL"))</f>
        <v/>
      </c>
      <c r="E24" s="24">
        <f>IF(OR(A24="",C24=""),"",C24)</f>
        <v/>
      </c>
      <c r="F24" s="23">
        <f>IF(A24="","",B24-D24)</f>
        <v/>
      </c>
      <c r="G24" s="24">
        <f>IF(A24="","",F24*C24)</f>
        <v/>
      </c>
      <c r="H24" s="24" t="n"/>
      <c r="I24" s="24">
        <f>IF(OR(A24="",H24=""),"",F24*H24)</f>
        <v/>
      </c>
      <c r="J24" s="24">
        <f>IF(OR(A24="",I24=""),"",I24-G24)</f>
        <v/>
      </c>
    </row>
    <row r="25">
      <c r="A25" s="23" t="n"/>
      <c r="B25" s="23">
        <f>IF(A25="","",SUMIFS(TRADES!D:D,TRADES!B:B,A25,TRADES!C:C,"BUY"))</f>
        <v/>
      </c>
      <c r="C25" s="24">
        <f>IF(OR(A25="",B25=0),"",IFERROR(SUMIFS(TRADES!G:G,TRADES!B:B,A25,TRADES!C:C,"BUY")/B25,""))</f>
        <v/>
      </c>
      <c r="D25" s="23">
        <f>IF(A25="","",SUMIFS(TRADES!D:D,TRADES!B:B,A25,TRADES!C:C,"SELL"))</f>
        <v/>
      </c>
      <c r="E25" s="24">
        <f>IF(OR(A25="",C25=""),"",C25)</f>
        <v/>
      </c>
      <c r="F25" s="23">
        <f>IF(A25="","",B25-D25)</f>
        <v/>
      </c>
      <c r="G25" s="24">
        <f>IF(A25="","",F25*C25)</f>
        <v/>
      </c>
      <c r="H25" s="24" t="n"/>
      <c r="I25" s="24">
        <f>IF(OR(A25="",H25=""),"",F25*H25)</f>
        <v/>
      </c>
      <c r="J25" s="24">
        <f>IF(OR(A25="",I25=""),"",I25-G25)</f>
        <v/>
      </c>
    </row>
    <row r="26">
      <c r="A26" s="23" t="n"/>
      <c r="B26" s="23">
        <f>IF(A26="","",SUMIFS(TRADES!D:D,TRADES!B:B,A26,TRADES!C:C,"BUY"))</f>
        <v/>
      </c>
      <c r="C26" s="24">
        <f>IF(OR(A26="",B26=0),"",IFERROR(SUMIFS(TRADES!G:G,TRADES!B:B,A26,TRADES!C:C,"BUY")/B26,""))</f>
        <v/>
      </c>
      <c r="D26" s="23">
        <f>IF(A26="","",SUMIFS(TRADES!D:D,TRADES!B:B,A26,TRADES!C:C,"SELL"))</f>
        <v/>
      </c>
      <c r="E26" s="24">
        <f>IF(OR(A26="",C26=""),"",C26)</f>
        <v/>
      </c>
      <c r="F26" s="23">
        <f>IF(A26="","",B26-D26)</f>
        <v/>
      </c>
      <c r="G26" s="24">
        <f>IF(A26="","",F26*C26)</f>
        <v/>
      </c>
      <c r="H26" s="24" t="n"/>
      <c r="I26" s="24">
        <f>IF(OR(A26="",H26=""),"",F26*H26)</f>
        <v/>
      </c>
      <c r="J26" s="24">
        <f>IF(OR(A26="",I26=""),"",I26-G26)</f>
        <v/>
      </c>
    </row>
    <row r="27">
      <c r="A27" s="23" t="n"/>
      <c r="B27" s="23">
        <f>IF(A27="","",SUMIFS(TRADES!D:D,TRADES!B:B,A27,TRADES!C:C,"BUY"))</f>
        <v/>
      </c>
      <c r="C27" s="24">
        <f>IF(OR(A27="",B27=0),"",IFERROR(SUMIFS(TRADES!G:G,TRADES!B:B,A27,TRADES!C:C,"BUY")/B27,""))</f>
        <v/>
      </c>
      <c r="D27" s="23">
        <f>IF(A27="","",SUMIFS(TRADES!D:D,TRADES!B:B,A27,TRADES!C:C,"SELL"))</f>
        <v/>
      </c>
      <c r="E27" s="24">
        <f>IF(OR(A27="",C27=""),"",C27)</f>
        <v/>
      </c>
      <c r="F27" s="23">
        <f>IF(A27="","",B27-D27)</f>
        <v/>
      </c>
      <c r="G27" s="24">
        <f>IF(A27="","",F27*C27)</f>
        <v/>
      </c>
      <c r="H27" s="24" t="n"/>
      <c r="I27" s="24">
        <f>IF(OR(A27="",H27=""),"",F27*H27)</f>
        <v/>
      </c>
      <c r="J27" s="24">
        <f>IF(OR(A27="",I27=""),"",I27-G27)</f>
        <v/>
      </c>
    </row>
    <row r="28">
      <c r="A28" s="23" t="n"/>
      <c r="B28" s="23">
        <f>IF(A28="","",SUMIFS(TRADES!D:D,TRADES!B:B,A28,TRADES!C:C,"BUY"))</f>
        <v/>
      </c>
      <c r="C28" s="24">
        <f>IF(OR(A28="",B28=0),"",IFERROR(SUMIFS(TRADES!G:G,TRADES!B:B,A28,TRADES!C:C,"BUY")/B28,""))</f>
        <v/>
      </c>
      <c r="D28" s="23">
        <f>IF(A28="","",SUMIFS(TRADES!D:D,TRADES!B:B,A28,TRADES!C:C,"SELL"))</f>
        <v/>
      </c>
      <c r="E28" s="24">
        <f>IF(OR(A28="",C28=""),"",C28)</f>
        <v/>
      </c>
      <c r="F28" s="23">
        <f>IF(A28="","",B28-D28)</f>
        <v/>
      </c>
      <c r="G28" s="24">
        <f>IF(A28="","",F28*C28)</f>
        <v/>
      </c>
      <c r="H28" s="24" t="n"/>
      <c r="I28" s="24">
        <f>IF(OR(A28="",H28=""),"",F28*H28)</f>
        <v/>
      </c>
      <c r="J28" s="24">
        <f>IF(OR(A28="",I28=""),"",I28-G28)</f>
        <v/>
      </c>
    </row>
    <row r="29">
      <c r="A29" s="23" t="n"/>
      <c r="B29" s="23">
        <f>IF(A29="","",SUMIFS(TRADES!D:D,TRADES!B:B,A29,TRADES!C:C,"BUY"))</f>
        <v/>
      </c>
      <c r="C29" s="24">
        <f>IF(OR(A29="",B29=0),"",IFERROR(SUMIFS(TRADES!G:G,TRADES!B:B,A29,TRADES!C:C,"BUY")/B29,""))</f>
        <v/>
      </c>
      <c r="D29" s="23">
        <f>IF(A29="","",SUMIFS(TRADES!D:D,TRADES!B:B,A29,TRADES!C:C,"SELL"))</f>
        <v/>
      </c>
      <c r="E29" s="24">
        <f>IF(OR(A29="",C29=""),"",C29)</f>
        <v/>
      </c>
      <c r="F29" s="23">
        <f>IF(A29="","",B29-D29)</f>
        <v/>
      </c>
      <c r="G29" s="24">
        <f>IF(A29="","",F29*C29)</f>
        <v/>
      </c>
      <c r="H29" s="24" t="n"/>
      <c r="I29" s="24">
        <f>IF(OR(A29="",H29=""),"",F29*H29)</f>
        <v/>
      </c>
      <c r="J29" s="24">
        <f>IF(OR(A29="",I29=""),"",I29-G29)</f>
        <v/>
      </c>
    </row>
    <row r="30">
      <c r="A30" s="23" t="n"/>
      <c r="B30" s="23">
        <f>IF(A30="","",SUMIFS(TRADES!D:D,TRADES!B:B,A30,TRADES!C:C,"BUY"))</f>
        <v/>
      </c>
      <c r="C30" s="24">
        <f>IF(OR(A30="",B30=0),"",IFERROR(SUMIFS(TRADES!G:G,TRADES!B:B,A30,TRADES!C:C,"BUY")/B30,""))</f>
        <v/>
      </c>
      <c r="D30" s="23">
        <f>IF(A30="","",SUMIFS(TRADES!D:D,TRADES!B:B,A30,TRADES!C:C,"SELL"))</f>
        <v/>
      </c>
      <c r="E30" s="24">
        <f>IF(OR(A30="",C30=""),"",C30)</f>
        <v/>
      </c>
      <c r="F30" s="23">
        <f>IF(A30="","",B30-D30)</f>
        <v/>
      </c>
      <c r="G30" s="24">
        <f>IF(A30="","",F30*C30)</f>
        <v/>
      </c>
      <c r="H30" s="24" t="n"/>
      <c r="I30" s="24">
        <f>IF(OR(A30="",H30=""),"",F30*H30)</f>
        <v/>
      </c>
      <c r="J30" s="24">
        <f>IF(OR(A30="",I30=""),"",I30-G30)</f>
        <v/>
      </c>
    </row>
    <row r="31">
      <c r="A31" s="23" t="n"/>
      <c r="B31" s="23">
        <f>IF(A31="","",SUMIFS(TRADES!D:D,TRADES!B:B,A31,TRADES!C:C,"BUY"))</f>
        <v/>
      </c>
      <c r="C31" s="24">
        <f>IF(OR(A31="",B31=0),"",IFERROR(SUMIFS(TRADES!G:G,TRADES!B:B,A31,TRADES!C:C,"BUY")/B31,""))</f>
        <v/>
      </c>
      <c r="D31" s="23">
        <f>IF(A31="","",SUMIFS(TRADES!D:D,TRADES!B:B,A31,TRADES!C:C,"SELL"))</f>
        <v/>
      </c>
      <c r="E31" s="24">
        <f>IF(OR(A31="",C31=""),"",C31)</f>
        <v/>
      </c>
      <c r="F31" s="23">
        <f>IF(A31="","",B31-D31)</f>
        <v/>
      </c>
      <c r="G31" s="24">
        <f>IF(A31="","",F31*C31)</f>
        <v/>
      </c>
      <c r="H31" s="24" t="n"/>
      <c r="I31" s="24">
        <f>IF(OR(A31="",H31=""),"",F31*H31)</f>
        <v/>
      </c>
      <c r="J31" s="24">
        <f>IF(OR(A31="",I31=""),"",I31-G31)</f>
        <v/>
      </c>
    </row>
    <row r="32">
      <c r="A32" s="23" t="n"/>
      <c r="B32" s="23">
        <f>IF(A32="","",SUMIFS(TRADES!D:D,TRADES!B:B,A32,TRADES!C:C,"BUY"))</f>
        <v/>
      </c>
      <c r="C32" s="24">
        <f>IF(OR(A32="",B32=0),"",IFERROR(SUMIFS(TRADES!G:G,TRADES!B:B,A32,TRADES!C:C,"BUY")/B32,""))</f>
        <v/>
      </c>
      <c r="D32" s="23">
        <f>IF(A32="","",SUMIFS(TRADES!D:D,TRADES!B:B,A32,TRADES!C:C,"SELL"))</f>
        <v/>
      </c>
      <c r="E32" s="24">
        <f>IF(OR(A32="",C32=""),"",C32)</f>
        <v/>
      </c>
      <c r="F32" s="23">
        <f>IF(A32="","",B32-D32)</f>
        <v/>
      </c>
      <c r="G32" s="24">
        <f>IF(A32="","",F32*C32)</f>
        <v/>
      </c>
      <c r="H32" s="24" t="n"/>
      <c r="I32" s="24">
        <f>IF(OR(A32="",H32=""),"",F32*H32)</f>
        <v/>
      </c>
      <c r="J32" s="24">
        <f>IF(OR(A32="",I32=""),"",I32-G32)</f>
        <v/>
      </c>
    </row>
    <row r="33">
      <c r="A33" s="23" t="n"/>
      <c r="B33" s="23">
        <f>IF(A33="","",SUMIFS(TRADES!D:D,TRADES!B:B,A33,TRADES!C:C,"BUY"))</f>
        <v/>
      </c>
      <c r="C33" s="24">
        <f>IF(OR(A33="",B33=0),"",IFERROR(SUMIFS(TRADES!G:G,TRADES!B:B,A33,TRADES!C:C,"BUY")/B33,""))</f>
        <v/>
      </c>
      <c r="D33" s="23">
        <f>IF(A33="","",SUMIFS(TRADES!D:D,TRADES!B:B,A33,TRADES!C:C,"SELL"))</f>
        <v/>
      </c>
      <c r="E33" s="24">
        <f>IF(OR(A33="",C33=""),"",C33)</f>
        <v/>
      </c>
      <c r="F33" s="23">
        <f>IF(A33="","",B33-D33)</f>
        <v/>
      </c>
      <c r="G33" s="24">
        <f>IF(A33="","",F33*C33)</f>
        <v/>
      </c>
      <c r="H33" s="24" t="n"/>
      <c r="I33" s="24">
        <f>IF(OR(A33="",H33=""),"",F33*H33)</f>
        <v/>
      </c>
      <c r="J33" s="24">
        <f>IF(OR(A33="",I33=""),"",I33-G33)</f>
        <v/>
      </c>
    </row>
    <row r="34">
      <c r="A34" s="23" t="n"/>
      <c r="B34" s="23">
        <f>IF(A34="","",SUMIFS(TRADES!D:D,TRADES!B:B,A34,TRADES!C:C,"BUY"))</f>
        <v/>
      </c>
      <c r="C34" s="24">
        <f>IF(OR(A34="",B34=0),"",IFERROR(SUMIFS(TRADES!G:G,TRADES!B:B,A34,TRADES!C:C,"BUY")/B34,""))</f>
        <v/>
      </c>
      <c r="D34" s="23">
        <f>IF(A34="","",SUMIFS(TRADES!D:D,TRADES!B:B,A34,TRADES!C:C,"SELL"))</f>
        <v/>
      </c>
      <c r="E34" s="24">
        <f>IF(OR(A34="",C34=""),"",C34)</f>
        <v/>
      </c>
      <c r="F34" s="23">
        <f>IF(A34="","",B34-D34)</f>
        <v/>
      </c>
      <c r="G34" s="24">
        <f>IF(A34="","",F34*C34)</f>
        <v/>
      </c>
      <c r="H34" s="24" t="n"/>
      <c r="I34" s="24">
        <f>IF(OR(A34="",H34=""),"",F34*H34)</f>
        <v/>
      </c>
      <c r="J34" s="24">
        <f>IF(OR(A34="",I34=""),"",I34-G34)</f>
        <v/>
      </c>
    </row>
    <row r="35">
      <c r="A35" s="23" t="n"/>
      <c r="B35" s="23">
        <f>IF(A35="","",SUMIFS(TRADES!D:D,TRADES!B:B,A35,TRADES!C:C,"BUY"))</f>
        <v/>
      </c>
      <c r="C35" s="24">
        <f>IF(OR(A35="",B35=0),"",IFERROR(SUMIFS(TRADES!G:G,TRADES!B:B,A35,TRADES!C:C,"BUY")/B35,""))</f>
        <v/>
      </c>
      <c r="D35" s="23">
        <f>IF(A35="","",SUMIFS(TRADES!D:D,TRADES!B:B,A35,TRADES!C:C,"SELL"))</f>
        <v/>
      </c>
      <c r="E35" s="24">
        <f>IF(OR(A35="",C35=""),"",C35)</f>
        <v/>
      </c>
      <c r="F35" s="23">
        <f>IF(A35="","",B35-D35)</f>
        <v/>
      </c>
      <c r="G35" s="24">
        <f>IF(A35="","",F35*C35)</f>
        <v/>
      </c>
      <c r="H35" s="24" t="n"/>
      <c r="I35" s="24">
        <f>IF(OR(A35="",H35=""),"",F35*H35)</f>
        <v/>
      </c>
      <c r="J35" s="24">
        <f>IF(OR(A35="",I35=""),"",I35-G35)</f>
        <v/>
      </c>
    </row>
    <row r="36">
      <c r="A36" s="23" t="n"/>
      <c r="B36" s="23">
        <f>IF(A36="","",SUMIFS(TRADES!D:D,TRADES!B:B,A36,TRADES!C:C,"BUY"))</f>
        <v/>
      </c>
      <c r="C36" s="24">
        <f>IF(OR(A36="",B36=0),"",IFERROR(SUMIFS(TRADES!G:G,TRADES!B:B,A36,TRADES!C:C,"BUY")/B36,""))</f>
        <v/>
      </c>
      <c r="D36" s="23">
        <f>IF(A36="","",SUMIFS(TRADES!D:D,TRADES!B:B,A36,TRADES!C:C,"SELL"))</f>
        <v/>
      </c>
      <c r="E36" s="24">
        <f>IF(OR(A36="",C36=""),"",C36)</f>
        <v/>
      </c>
      <c r="F36" s="23">
        <f>IF(A36="","",B36-D36)</f>
        <v/>
      </c>
      <c r="G36" s="24">
        <f>IF(A36="","",F36*C36)</f>
        <v/>
      </c>
      <c r="H36" s="24" t="n"/>
      <c r="I36" s="24">
        <f>IF(OR(A36="",H36=""),"",F36*H36)</f>
        <v/>
      </c>
      <c r="J36" s="24">
        <f>IF(OR(A36="",I36=""),"",I36-G36)</f>
        <v/>
      </c>
    </row>
    <row r="37">
      <c r="A37" s="23" t="n"/>
      <c r="B37" s="23">
        <f>IF(A37="","",SUMIFS(TRADES!D:D,TRADES!B:B,A37,TRADES!C:C,"BUY"))</f>
        <v/>
      </c>
      <c r="C37" s="24">
        <f>IF(OR(A37="",B37=0),"",IFERROR(SUMIFS(TRADES!G:G,TRADES!B:B,A37,TRADES!C:C,"BUY")/B37,""))</f>
        <v/>
      </c>
      <c r="D37" s="23">
        <f>IF(A37="","",SUMIFS(TRADES!D:D,TRADES!B:B,A37,TRADES!C:C,"SELL"))</f>
        <v/>
      </c>
      <c r="E37" s="24">
        <f>IF(OR(A37="",C37=""),"",C37)</f>
        <v/>
      </c>
      <c r="F37" s="23">
        <f>IF(A37="","",B37-D37)</f>
        <v/>
      </c>
      <c r="G37" s="24">
        <f>IF(A37="","",F37*C37)</f>
        <v/>
      </c>
      <c r="H37" s="24" t="n"/>
      <c r="I37" s="24">
        <f>IF(OR(A37="",H37=""),"",F37*H37)</f>
        <v/>
      </c>
      <c r="J37" s="24">
        <f>IF(OR(A37="",I37=""),"",I37-G37)</f>
        <v/>
      </c>
    </row>
    <row r="38">
      <c r="A38" s="23" t="n"/>
      <c r="B38" s="23">
        <f>IF(A38="","",SUMIFS(TRADES!D:D,TRADES!B:B,A38,TRADES!C:C,"BUY"))</f>
        <v/>
      </c>
      <c r="C38" s="24">
        <f>IF(OR(A38="",B38=0),"",IFERROR(SUMIFS(TRADES!G:G,TRADES!B:B,A38,TRADES!C:C,"BUY")/B38,""))</f>
        <v/>
      </c>
      <c r="D38" s="23">
        <f>IF(A38="","",SUMIFS(TRADES!D:D,TRADES!B:B,A38,TRADES!C:C,"SELL"))</f>
        <v/>
      </c>
      <c r="E38" s="24">
        <f>IF(OR(A38="",C38=""),"",C38)</f>
        <v/>
      </c>
      <c r="F38" s="23">
        <f>IF(A38="","",B38-D38)</f>
        <v/>
      </c>
      <c r="G38" s="24">
        <f>IF(A38="","",F38*C38)</f>
        <v/>
      </c>
      <c r="H38" s="24" t="n"/>
      <c r="I38" s="24">
        <f>IF(OR(A38="",H38=""),"",F38*H38)</f>
        <v/>
      </c>
      <c r="J38" s="24">
        <f>IF(OR(A38="",I38=""),"",I38-G38)</f>
        <v/>
      </c>
    </row>
    <row r="39">
      <c r="A39" s="23" t="n"/>
      <c r="B39" s="23">
        <f>IF(A39="","",SUMIFS(TRADES!D:D,TRADES!B:B,A39,TRADES!C:C,"BUY"))</f>
        <v/>
      </c>
      <c r="C39" s="24">
        <f>IF(OR(A39="",B39=0),"",IFERROR(SUMIFS(TRADES!G:G,TRADES!B:B,A39,TRADES!C:C,"BUY")/B39,""))</f>
        <v/>
      </c>
      <c r="D39" s="23">
        <f>IF(A39="","",SUMIFS(TRADES!D:D,TRADES!B:B,A39,TRADES!C:C,"SELL"))</f>
        <v/>
      </c>
      <c r="E39" s="24">
        <f>IF(OR(A39="",C39=""),"",C39)</f>
        <v/>
      </c>
      <c r="F39" s="23">
        <f>IF(A39="","",B39-D39)</f>
        <v/>
      </c>
      <c r="G39" s="24">
        <f>IF(A39="","",F39*C39)</f>
        <v/>
      </c>
      <c r="H39" s="24" t="n"/>
      <c r="I39" s="24">
        <f>IF(OR(A39="",H39=""),"",F39*H39)</f>
        <v/>
      </c>
      <c r="J39" s="24">
        <f>IF(OR(A39="",I39=""),"",I39-G39)</f>
        <v/>
      </c>
    </row>
    <row r="40">
      <c r="A40" s="23" t="n"/>
      <c r="B40" s="23">
        <f>IF(A40="","",SUMIFS(TRADES!D:D,TRADES!B:B,A40,TRADES!C:C,"BUY"))</f>
        <v/>
      </c>
      <c r="C40" s="24">
        <f>IF(OR(A40="",B40=0),"",IFERROR(SUMIFS(TRADES!G:G,TRADES!B:B,A40,TRADES!C:C,"BUY")/B40,""))</f>
        <v/>
      </c>
      <c r="D40" s="23">
        <f>IF(A40="","",SUMIFS(TRADES!D:D,TRADES!B:B,A40,TRADES!C:C,"SELL"))</f>
        <v/>
      </c>
      <c r="E40" s="24">
        <f>IF(OR(A40="",C40=""),"",C40)</f>
        <v/>
      </c>
      <c r="F40" s="23">
        <f>IF(A40="","",B40-D40)</f>
        <v/>
      </c>
      <c r="G40" s="24">
        <f>IF(A40="","",F40*C40)</f>
        <v/>
      </c>
      <c r="H40" s="24" t="n"/>
      <c r="I40" s="24">
        <f>IF(OR(A40="",H40=""),"",F40*H40)</f>
        <v/>
      </c>
      <c r="J40" s="24">
        <f>IF(OR(A40="",I40=""),"",I40-G40)</f>
        <v/>
      </c>
    </row>
    <row r="41">
      <c r="A41" s="23" t="n"/>
      <c r="B41" s="23">
        <f>IF(A41="","",SUMIFS(TRADES!D:D,TRADES!B:B,A41,TRADES!C:C,"BUY"))</f>
        <v/>
      </c>
      <c r="C41" s="24">
        <f>IF(OR(A41="",B41=0),"",IFERROR(SUMIFS(TRADES!G:G,TRADES!B:B,A41,TRADES!C:C,"BUY")/B41,""))</f>
        <v/>
      </c>
      <c r="D41" s="23">
        <f>IF(A41="","",SUMIFS(TRADES!D:D,TRADES!B:B,A41,TRADES!C:C,"SELL"))</f>
        <v/>
      </c>
      <c r="E41" s="24">
        <f>IF(OR(A41="",C41=""),"",C41)</f>
        <v/>
      </c>
      <c r="F41" s="23">
        <f>IF(A41="","",B41-D41)</f>
        <v/>
      </c>
      <c r="G41" s="24">
        <f>IF(A41="","",F41*C41)</f>
        <v/>
      </c>
      <c r="H41" s="24" t="n"/>
      <c r="I41" s="24">
        <f>IF(OR(A41="",H41=""),"",F41*H41)</f>
        <v/>
      </c>
      <c r="J41" s="24">
        <f>IF(OR(A41="",I41=""),"",I41-G41)</f>
        <v/>
      </c>
    </row>
    <row r="42">
      <c r="A42" s="23" t="n"/>
      <c r="B42" s="23">
        <f>IF(A42="","",SUMIFS(TRADES!D:D,TRADES!B:B,A42,TRADES!C:C,"BUY"))</f>
        <v/>
      </c>
      <c r="C42" s="24">
        <f>IF(OR(A42="",B42=0),"",IFERROR(SUMIFS(TRADES!G:G,TRADES!B:B,A42,TRADES!C:C,"BUY")/B42,""))</f>
        <v/>
      </c>
      <c r="D42" s="23">
        <f>IF(A42="","",SUMIFS(TRADES!D:D,TRADES!B:B,A42,TRADES!C:C,"SELL"))</f>
        <v/>
      </c>
      <c r="E42" s="24">
        <f>IF(OR(A42="",C42=""),"",C42)</f>
        <v/>
      </c>
      <c r="F42" s="23">
        <f>IF(A42="","",B42-D42)</f>
        <v/>
      </c>
      <c r="G42" s="24">
        <f>IF(A42="","",F42*C42)</f>
        <v/>
      </c>
      <c r="H42" s="24" t="n"/>
      <c r="I42" s="24">
        <f>IF(OR(A42="",H42=""),"",F42*H42)</f>
        <v/>
      </c>
      <c r="J42" s="24">
        <f>IF(OR(A42="",I42=""),"",I42-G42)</f>
        <v/>
      </c>
    </row>
    <row r="43">
      <c r="A43" s="23" t="n"/>
      <c r="B43" s="23">
        <f>IF(A43="","",SUMIFS(TRADES!D:D,TRADES!B:B,A43,TRADES!C:C,"BUY"))</f>
        <v/>
      </c>
      <c r="C43" s="24">
        <f>IF(OR(A43="",B43=0),"",IFERROR(SUMIFS(TRADES!G:G,TRADES!B:B,A43,TRADES!C:C,"BUY")/B43,""))</f>
        <v/>
      </c>
      <c r="D43" s="23">
        <f>IF(A43="","",SUMIFS(TRADES!D:D,TRADES!B:B,A43,TRADES!C:C,"SELL"))</f>
        <v/>
      </c>
      <c r="E43" s="24">
        <f>IF(OR(A43="",C43=""),"",C43)</f>
        <v/>
      </c>
      <c r="F43" s="23">
        <f>IF(A43="","",B43-D43)</f>
        <v/>
      </c>
      <c r="G43" s="24">
        <f>IF(A43="","",F43*C43)</f>
        <v/>
      </c>
      <c r="H43" s="24" t="n"/>
      <c r="I43" s="24">
        <f>IF(OR(A43="",H43=""),"",F43*H43)</f>
        <v/>
      </c>
      <c r="J43" s="24">
        <f>IF(OR(A43="",I43=""),"",I43-G43)</f>
        <v/>
      </c>
    </row>
    <row r="44">
      <c r="A44" s="23" t="n"/>
      <c r="B44" s="23">
        <f>IF(A44="","",SUMIFS(TRADES!D:D,TRADES!B:B,A44,TRADES!C:C,"BUY"))</f>
        <v/>
      </c>
      <c r="C44" s="24">
        <f>IF(OR(A44="",B44=0),"",IFERROR(SUMIFS(TRADES!G:G,TRADES!B:B,A44,TRADES!C:C,"BUY")/B44,""))</f>
        <v/>
      </c>
      <c r="D44" s="23">
        <f>IF(A44="","",SUMIFS(TRADES!D:D,TRADES!B:B,A44,TRADES!C:C,"SELL"))</f>
        <v/>
      </c>
      <c r="E44" s="24">
        <f>IF(OR(A44="",C44=""),"",C44)</f>
        <v/>
      </c>
      <c r="F44" s="23">
        <f>IF(A44="","",B44-D44)</f>
        <v/>
      </c>
      <c r="G44" s="24">
        <f>IF(A44="","",F44*C44)</f>
        <v/>
      </c>
      <c r="H44" s="24" t="n"/>
      <c r="I44" s="24">
        <f>IF(OR(A44="",H44=""),"",F44*H44)</f>
        <v/>
      </c>
      <c r="J44" s="24">
        <f>IF(OR(A44="",I44=""),"",I44-G44)</f>
        <v/>
      </c>
    </row>
    <row r="45">
      <c r="A45" s="23" t="n"/>
      <c r="B45" s="23">
        <f>IF(A45="","",SUMIFS(TRADES!D:D,TRADES!B:B,A45,TRADES!C:C,"BUY"))</f>
        <v/>
      </c>
      <c r="C45" s="24">
        <f>IF(OR(A45="",B45=0),"",IFERROR(SUMIFS(TRADES!G:G,TRADES!B:B,A45,TRADES!C:C,"BUY")/B45,""))</f>
        <v/>
      </c>
      <c r="D45" s="23">
        <f>IF(A45="","",SUMIFS(TRADES!D:D,TRADES!B:B,A45,TRADES!C:C,"SELL"))</f>
        <v/>
      </c>
      <c r="E45" s="24">
        <f>IF(OR(A45="",C45=""),"",C45)</f>
        <v/>
      </c>
      <c r="F45" s="23">
        <f>IF(A45="","",B45-D45)</f>
        <v/>
      </c>
      <c r="G45" s="24">
        <f>IF(A45="","",F45*C45)</f>
        <v/>
      </c>
      <c r="H45" s="24" t="n"/>
      <c r="I45" s="24">
        <f>IF(OR(A45="",H45=""),"",F45*H45)</f>
        <v/>
      </c>
      <c r="J45" s="24">
        <f>IF(OR(A45="",I45=""),"",I45-G45)</f>
        <v/>
      </c>
    </row>
    <row r="46">
      <c r="A46" s="23" t="n"/>
      <c r="B46" s="23">
        <f>IF(A46="","",SUMIFS(TRADES!D:D,TRADES!B:B,A46,TRADES!C:C,"BUY"))</f>
        <v/>
      </c>
      <c r="C46" s="24">
        <f>IF(OR(A46="",B46=0),"",IFERROR(SUMIFS(TRADES!G:G,TRADES!B:B,A46,TRADES!C:C,"BUY")/B46,""))</f>
        <v/>
      </c>
      <c r="D46" s="23">
        <f>IF(A46="","",SUMIFS(TRADES!D:D,TRADES!B:B,A46,TRADES!C:C,"SELL"))</f>
        <v/>
      </c>
      <c r="E46" s="24">
        <f>IF(OR(A46="",C46=""),"",C46)</f>
        <v/>
      </c>
      <c r="F46" s="23">
        <f>IF(A46="","",B46-D46)</f>
        <v/>
      </c>
      <c r="G46" s="24">
        <f>IF(A46="","",F46*C46)</f>
        <v/>
      </c>
      <c r="H46" s="24" t="n"/>
      <c r="I46" s="24">
        <f>IF(OR(A46="",H46=""),"",F46*H46)</f>
        <v/>
      </c>
      <c r="J46" s="24">
        <f>IF(OR(A46="",I46=""),"",I46-G46)</f>
        <v/>
      </c>
    </row>
    <row r="47">
      <c r="A47" s="23" t="n"/>
      <c r="B47" s="23">
        <f>IF(A47="","",SUMIFS(TRADES!D:D,TRADES!B:B,A47,TRADES!C:C,"BUY"))</f>
        <v/>
      </c>
      <c r="C47" s="24">
        <f>IF(OR(A47="",B47=0),"",IFERROR(SUMIFS(TRADES!G:G,TRADES!B:B,A47,TRADES!C:C,"BUY")/B47,""))</f>
        <v/>
      </c>
      <c r="D47" s="23">
        <f>IF(A47="","",SUMIFS(TRADES!D:D,TRADES!B:B,A47,TRADES!C:C,"SELL"))</f>
        <v/>
      </c>
      <c r="E47" s="24">
        <f>IF(OR(A47="",C47=""),"",C47)</f>
        <v/>
      </c>
      <c r="F47" s="23">
        <f>IF(A47="","",B47-D47)</f>
        <v/>
      </c>
      <c r="G47" s="24">
        <f>IF(A47="","",F47*C47)</f>
        <v/>
      </c>
      <c r="H47" s="24" t="n"/>
      <c r="I47" s="24">
        <f>IF(OR(A47="",H47=""),"",F47*H47)</f>
        <v/>
      </c>
      <c r="J47" s="24">
        <f>IF(OR(A47="",I47=""),"",I47-G47)</f>
        <v/>
      </c>
    </row>
    <row r="48">
      <c r="A48" s="23" t="n"/>
      <c r="B48" s="23">
        <f>IF(A48="","",SUMIFS(TRADES!D:D,TRADES!B:B,A48,TRADES!C:C,"BUY"))</f>
        <v/>
      </c>
      <c r="C48" s="24">
        <f>IF(OR(A48="",B48=0),"",IFERROR(SUMIFS(TRADES!G:G,TRADES!B:B,A48,TRADES!C:C,"BUY")/B48,""))</f>
        <v/>
      </c>
      <c r="D48" s="23">
        <f>IF(A48="","",SUMIFS(TRADES!D:D,TRADES!B:B,A48,TRADES!C:C,"SELL"))</f>
        <v/>
      </c>
      <c r="E48" s="24">
        <f>IF(OR(A48="",C48=""),"",C48)</f>
        <v/>
      </c>
      <c r="F48" s="23">
        <f>IF(A48="","",B48-D48)</f>
        <v/>
      </c>
      <c r="G48" s="24">
        <f>IF(A48="","",F48*C48)</f>
        <v/>
      </c>
      <c r="H48" s="24" t="n"/>
      <c r="I48" s="24">
        <f>IF(OR(A48="",H48=""),"",F48*H48)</f>
        <v/>
      </c>
      <c r="J48" s="24">
        <f>IF(OR(A48="",I48=""),"",I48-G48)</f>
        <v/>
      </c>
    </row>
    <row r="49">
      <c r="A49" s="23" t="n"/>
      <c r="B49" s="23">
        <f>IF(A49="","",SUMIFS(TRADES!D:D,TRADES!B:B,A49,TRADES!C:C,"BUY"))</f>
        <v/>
      </c>
      <c r="C49" s="24">
        <f>IF(OR(A49="",B49=0),"",IFERROR(SUMIFS(TRADES!G:G,TRADES!B:B,A49,TRADES!C:C,"BUY")/B49,""))</f>
        <v/>
      </c>
      <c r="D49" s="23">
        <f>IF(A49="","",SUMIFS(TRADES!D:D,TRADES!B:B,A49,TRADES!C:C,"SELL"))</f>
        <v/>
      </c>
      <c r="E49" s="24">
        <f>IF(OR(A49="",C49=""),"",C49)</f>
        <v/>
      </c>
      <c r="F49" s="23">
        <f>IF(A49="","",B49-D49)</f>
        <v/>
      </c>
      <c r="G49" s="24">
        <f>IF(A49="","",F49*C49)</f>
        <v/>
      </c>
      <c r="H49" s="24" t="n"/>
      <c r="I49" s="24">
        <f>IF(OR(A49="",H49=""),"",F49*H49)</f>
        <v/>
      </c>
      <c r="J49" s="24">
        <f>IF(OR(A49="",I49=""),"",I49-G49)</f>
        <v/>
      </c>
    </row>
    <row r="50">
      <c r="A50" s="23" t="n"/>
      <c r="B50" s="23">
        <f>IF(A50="","",SUMIFS(TRADES!D:D,TRADES!B:B,A50,TRADES!C:C,"BUY"))</f>
        <v/>
      </c>
      <c r="C50" s="24">
        <f>IF(OR(A50="",B50=0),"",IFERROR(SUMIFS(TRADES!G:G,TRADES!B:B,A50,TRADES!C:C,"BUY")/B50,""))</f>
        <v/>
      </c>
      <c r="D50" s="23">
        <f>IF(A50="","",SUMIFS(TRADES!D:D,TRADES!B:B,A50,TRADES!C:C,"SELL"))</f>
        <v/>
      </c>
      <c r="E50" s="24">
        <f>IF(OR(A50="",C50=""),"",C50)</f>
        <v/>
      </c>
      <c r="F50" s="23">
        <f>IF(A50="","",B50-D50)</f>
        <v/>
      </c>
      <c r="G50" s="24">
        <f>IF(A50="","",F50*C50)</f>
        <v/>
      </c>
      <c r="H50" s="24" t="n"/>
      <c r="I50" s="24">
        <f>IF(OR(A50="",H50=""),"",F50*H50)</f>
        <v/>
      </c>
      <c r="J50" s="24">
        <f>IF(OR(A50="",I50=""),"",I50-G50)</f>
        <v/>
      </c>
    </row>
    <row r="51">
      <c r="A51" s="23" t="n"/>
      <c r="B51" s="23">
        <f>IF(A51="","",SUMIFS(TRADES!D:D,TRADES!B:B,A51,TRADES!C:C,"BUY"))</f>
        <v/>
      </c>
      <c r="C51" s="24">
        <f>IF(OR(A51="",B51=0),"",IFERROR(SUMIFS(TRADES!G:G,TRADES!B:B,A51,TRADES!C:C,"BUY")/B51,""))</f>
        <v/>
      </c>
      <c r="D51" s="23">
        <f>IF(A51="","",SUMIFS(TRADES!D:D,TRADES!B:B,A51,TRADES!C:C,"SELL"))</f>
        <v/>
      </c>
      <c r="E51" s="24">
        <f>IF(OR(A51="",C51=""),"",C51)</f>
        <v/>
      </c>
      <c r="F51" s="23">
        <f>IF(A51="","",B51-D51)</f>
        <v/>
      </c>
      <c r="G51" s="24">
        <f>IF(A51="","",F51*C51)</f>
        <v/>
      </c>
      <c r="H51" s="24" t="n"/>
      <c r="I51" s="24">
        <f>IF(OR(A51="",H51=""),"",F51*H51)</f>
        <v/>
      </c>
      <c r="J51" s="24">
        <f>IF(OR(A51="",I51=""),"",I51-G51)</f>
        <v/>
      </c>
    </row>
    <row r="52">
      <c r="A52" s="23" t="n"/>
      <c r="B52" s="23">
        <f>IF(A52="","",SUMIFS(TRADES!D:D,TRADES!B:B,A52,TRADES!C:C,"BUY"))</f>
        <v/>
      </c>
      <c r="C52" s="24">
        <f>IF(OR(A52="",B52=0),"",IFERROR(SUMIFS(TRADES!G:G,TRADES!B:B,A52,TRADES!C:C,"BUY")/B52,""))</f>
        <v/>
      </c>
      <c r="D52" s="23">
        <f>IF(A52="","",SUMIFS(TRADES!D:D,TRADES!B:B,A52,TRADES!C:C,"SELL"))</f>
        <v/>
      </c>
      <c r="E52" s="24">
        <f>IF(OR(A52="",C52=""),"",C52)</f>
        <v/>
      </c>
      <c r="F52" s="23">
        <f>IF(A52="","",B52-D52)</f>
        <v/>
      </c>
      <c r="G52" s="24">
        <f>IF(A52="","",F52*C52)</f>
        <v/>
      </c>
      <c r="H52" s="24" t="n"/>
      <c r="I52" s="24">
        <f>IF(OR(A52="",H52=""),"",F52*H52)</f>
        <v/>
      </c>
      <c r="J52" s="24">
        <f>IF(OR(A52="",I52=""),"",I52-G52)</f>
        <v/>
      </c>
    </row>
    <row r="53">
      <c r="A53" s="23" t="n"/>
      <c r="B53" s="23">
        <f>IF(A53="","",SUMIFS(TRADES!D:D,TRADES!B:B,A53,TRADES!C:C,"BUY"))</f>
        <v/>
      </c>
      <c r="C53" s="24">
        <f>IF(OR(A53="",B53=0),"",IFERROR(SUMIFS(TRADES!G:G,TRADES!B:B,A53,TRADES!C:C,"BUY")/B53,""))</f>
        <v/>
      </c>
      <c r="D53" s="23">
        <f>IF(A53="","",SUMIFS(TRADES!D:D,TRADES!B:B,A53,TRADES!C:C,"SELL"))</f>
        <v/>
      </c>
      <c r="E53" s="24">
        <f>IF(OR(A53="",C53=""),"",C53)</f>
        <v/>
      </c>
      <c r="F53" s="23">
        <f>IF(A53="","",B53-D53)</f>
        <v/>
      </c>
      <c r="G53" s="24">
        <f>IF(A53="","",F53*C53)</f>
        <v/>
      </c>
      <c r="H53" s="24" t="n"/>
      <c r="I53" s="24">
        <f>IF(OR(A53="",H53=""),"",F53*H53)</f>
        <v/>
      </c>
      <c r="J53" s="24">
        <f>IF(OR(A53="",I53=""),"",I53-G53)</f>
        <v/>
      </c>
    </row>
    <row r="54">
      <c r="A54" s="23" t="n"/>
      <c r="B54" s="23">
        <f>IF(A54="","",SUMIFS(TRADES!D:D,TRADES!B:B,A54,TRADES!C:C,"BUY"))</f>
        <v/>
      </c>
      <c r="C54" s="24">
        <f>IF(OR(A54="",B54=0),"",IFERROR(SUMIFS(TRADES!G:G,TRADES!B:B,A54,TRADES!C:C,"BUY")/B54,""))</f>
        <v/>
      </c>
      <c r="D54" s="23">
        <f>IF(A54="","",SUMIFS(TRADES!D:D,TRADES!B:B,A54,TRADES!C:C,"SELL"))</f>
        <v/>
      </c>
      <c r="E54" s="24">
        <f>IF(OR(A54="",C54=""),"",C54)</f>
        <v/>
      </c>
      <c r="F54" s="23">
        <f>IF(A54="","",B54-D54)</f>
        <v/>
      </c>
      <c r="G54" s="24">
        <f>IF(A54="","",F54*C54)</f>
        <v/>
      </c>
      <c r="H54" s="24" t="n"/>
      <c r="I54" s="24">
        <f>IF(OR(A54="",H54=""),"",F54*H54)</f>
        <v/>
      </c>
      <c r="J54" s="24">
        <f>IF(OR(A54="",I54=""),"",I54-G54)</f>
        <v/>
      </c>
    </row>
    <row r="55">
      <c r="A55" s="23" t="n"/>
      <c r="B55" s="23">
        <f>IF(A55="","",SUMIFS(TRADES!D:D,TRADES!B:B,A55,TRADES!C:C,"BUY"))</f>
        <v/>
      </c>
      <c r="C55" s="24">
        <f>IF(OR(A55="",B55=0),"",IFERROR(SUMIFS(TRADES!G:G,TRADES!B:B,A55,TRADES!C:C,"BUY")/B55,""))</f>
        <v/>
      </c>
      <c r="D55" s="23">
        <f>IF(A55="","",SUMIFS(TRADES!D:D,TRADES!B:B,A55,TRADES!C:C,"SELL"))</f>
        <v/>
      </c>
      <c r="E55" s="24">
        <f>IF(OR(A55="",C55=""),"",C55)</f>
        <v/>
      </c>
      <c r="F55" s="23">
        <f>IF(A55="","",B55-D55)</f>
        <v/>
      </c>
      <c r="G55" s="24">
        <f>IF(A55="","",F55*C55)</f>
        <v/>
      </c>
      <c r="H55" s="24" t="n"/>
      <c r="I55" s="24">
        <f>IF(OR(A55="",H55=""),"",F55*H55)</f>
        <v/>
      </c>
      <c r="J55" s="24">
        <f>IF(OR(A55="",I55=""),"",I55-G55)</f>
        <v/>
      </c>
    </row>
    <row r="56">
      <c r="A56" s="23" t="n"/>
      <c r="B56" s="23">
        <f>IF(A56="","",SUMIFS(TRADES!D:D,TRADES!B:B,A56,TRADES!C:C,"BUY"))</f>
        <v/>
      </c>
      <c r="C56" s="24">
        <f>IF(OR(A56="",B56=0),"",IFERROR(SUMIFS(TRADES!G:G,TRADES!B:B,A56,TRADES!C:C,"BUY")/B56,""))</f>
        <v/>
      </c>
      <c r="D56" s="23">
        <f>IF(A56="","",SUMIFS(TRADES!D:D,TRADES!B:B,A56,TRADES!C:C,"SELL"))</f>
        <v/>
      </c>
      <c r="E56" s="24">
        <f>IF(OR(A56="",C56=""),"",C56)</f>
        <v/>
      </c>
      <c r="F56" s="23">
        <f>IF(A56="","",B56-D56)</f>
        <v/>
      </c>
      <c r="G56" s="24">
        <f>IF(A56="","",F56*C56)</f>
        <v/>
      </c>
      <c r="H56" s="24" t="n"/>
      <c r="I56" s="24">
        <f>IF(OR(A56="",H56=""),"",F56*H56)</f>
        <v/>
      </c>
      <c r="J56" s="24">
        <f>IF(OR(A56="",I56=""),"",I56-G56)</f>
        <v/>
      </c>
    </row>
    <row r="57">
      <c r="A57" s="23" t="n"/>
      <c r="B57" s="23">
        <f>IF(A57="","",SUMIFS(TRADES!D:D,TRADES!B:B,A57,TRADES!C:C,"BUY"))</f>
        <v/>
      </c>
      <c r="C57" s="24">
        <f>IF(OR(A57="",B57=0),"",IFERROR(SUMIFS(TRADES!G:G,TRADES!B:B,A57,TRADES!C:C,"BUY")/B57,""))</f>
        <v/>
      </c>
      <c r="D57" s="23">
        <f>IF(A57="","",SUMIFS(TRADES!D:D,TRADES!B:B,A57,TRADES!C:C,"SELL"))</f>
        <v/>
      </c>
      <c r="E57" s="24">
        <f>IF(OR(A57="",C57=""),"",C57)</f>
        <v/>
      </c>
      <c r="F57" s="23">
        <f>IF(A57="","",B57-D57)</f>
        <v/>
      </c>
      <c r="G57" s="24">
        <f>IF(A57="","",F57*C57)</f>
        <v/>
      </c>
      <c r="H57" s="24" t="n"/>
      <c r="I57" s="24">
        <f>IF(OR(A57="",H57=""),"",F57*H57)</f>
        <v/>
      </c>
      <c r="J57" s="24">
        <f>IF(OR(A57="",I57=""),"",I57-G57)</f>
        <v/>
      </c>
    </row>
    <row r="58">
      <c r="A58" s="23" t="n"/>
      <c r="B58" s="23">
        <f>IF(A58="","",SUMIFS(TRADES!D:D,TRADES!B:B,A58,TRADES!C:C,"BUY"))</f>
        <v/>
      </c>
      <c r="C58" s="24">
        <f>IF(OR(A58="",B58=0),"",IFERROR(SUMIFS(TRADES!G:G,TRADES!B:B,A58,TRADES!C:C,"BUY")/B58,""))</f>
        <v/>
      </c>
      <c r="D58" s="23">
        <f>IF(A58="","",SUMIFS(TRADES!D:D,TRADES!B:B,A58,TRADES!C:C,"SELL"))</f>
        <v/>
      </c>
      <c r="E58" s="24">
        <f>IF(OR(A58="",C58=""),"",C58)</f>
        <v/>
      </c>
      <c r="F58" s="23">
        <f>IF(A58="","",B58-D58)</f>
        <v/>
      </c>
      <c r="G58" s="24">
        <f>IF(A58="","",F58*C58)</f>
        <v/>
      </c>
      <c r="H58" s="24" t="n"/>
      <c r="I58" s="24">
        <f>IF(OR(A58="",H58=""),"",F58*H58)</f>
        <v/>
      </c>
      <c r="J58" s="24">
        <f>IF(OR(A58="",I58=""),"",I58-G58)</f>
        <v/>
      </c>
    </row>
    <row r="59">
      <c r="A59" s="23" t="n"/>
      <c r="B59" s="23">
        <f>IF(A59="","",SUMIFS(TRADES!D:D,TRADES!B:B,A59,TRADES!C:C,"BUY"))</f>
        <v/>
      </c>
      <c r="C59" s="24">
        <f>IF(OR(A59="",B59=0),"",IFERROR(SUMIFS(TRADES!G:G,TRADES!B:B,A59,TRADES!C:C,"BUY")/B59,""))</f>
        <v/>
      </c>
      <c r="D59" s="23">
        <f>IF(A59="","",SUMIFS(TRADES!D:D,TRADES!B:B,A59,TRADES!C:C,"SELL"))</f>
        <v/>
      </c>
      <c r="E59" s="24">
        <f>IF(OR(A59="",C59=""),"",C59)</f>
        <v/>
      </c>
      <c r="F59" s="23">
        <f>IF(A59="","",B59-D59)</f>
        <v/>
      </c>
      <c r="G59" s="24">
        <f>IF(A59="","",F59*C59)</f>
        <v/>
      </c>
      <c r="H59" s="24" t="n"/>
      <c r="I59" s="24">
        <f>IF(OR(A59="",H59=""),"",F59*H59)</f>
        <v/>
      </c>
      <c r="J59" s="24">
        <f>IF(OR(A59="",I59=""),"",I59-G59)</f>
        <v/>
      </c>
    </row>
    <row r="60">
      <c r="A60" s="23" t="n"/>
      <c r="B60" s="23">
        <f>IF(A60="","",SUMIFS(TRADES!D:D,TRADES!B:B,A60,TRADES!C:C,"BUY"))</f>
        <v/>
      </c>
      <c r="C60" s="24">
        <f>IF(OR(A60="",B60=0),"",IFERROR(SUMIFS(TRADES!G:G,TRADES!B:B,A60,TRADES!C:C,"BUY")/B60,""))</f>
        <v/>
      </c>
      <c r="D60" s="23">
        <f>IF(A60="","",SUMIFS(TRADES!D:D,TRADES!B:B,A60,TRADES!C:C,"SELL"))</f>
        <v/>
      </c>
      <c r="E60" s="24">
        <f>IF(OR(A60="",C60=""),"",C60)</f>
        <v/>
      </c>
      <c r="F60" s="23">
        <f>IF(A60="","",B60-D60)</f>
        <v/>
      </c>
      <c r="G60" s="24">
        <f>IF(A60="","",F60*C60)</f>
        <v/>
      </c>
      <c r="H60" s="24" t="n"/>
      <c r="I60" s="24">
        <f>IF(OR(A60="",H60=""),"",F60*H60)</f>
        <v/>
      </c>
      <c r="J60" s="24">
        <f>IF(OR(A60="",I60=""),"",I60-G60)</f>
        <v/>
      </c>
    </row>
    <row r="61">
      <c r="A61" s="23" t="n"/>
      <c r="B61" s="23">
        <f>IF(A61="","",SUMIFS(TRADES!D:D,TRADES!B:B,A61,TRADES!C:C,"BUY"))</f>
        <v/>
      </c>
      <c r="C61" s="24">
        <f>IF(OR(A61="",B61=0),"",IFERROR(SUMIFS(TRADES!G:G,TRADES!B:B,A61,TRADES!C:C,"BUY")/B61,""))</f>
        <v/>
      </c>
      <c r="D61" s="23">
        <f>IF(A61="","",SUMIFS(TRADES!D:D,TRADES!B:B,A61,TRADES!C:C,"SELL"))</f>
        <v/>
      </c>
      <c r="E61" s="24">
        <f>IF(OR(A61="",C61=""),"",C61)</f>
        <v/>
      </c>
      <c r="F61" s="23">
        <f>IF(A61="","",B61-D61)</f>
        <v/>
      </c>
      <c r="G61" s="24">
        <f>IF(A61="","",F61*C61)</f>
        <v/>
      </c>
      <c r="H61" s="24" t="n"/>
      <c r="I61" s="24">
        <f>IF(OR(A61="",H61=""),"",F61*H61)</f>
        <v/>
      </c>
      <c r="J61" s="24">
        <f>IF(OR(A61="",I61=""),"",I61-G61)</f>
        <v/>
      </c>
    </row>
    <row r="62">
      <c r="A62" s="23" t="n"/>
      <c r="B62" s="23">
        <f>IF(A62="","",SUMIFS(TRADES!D:D,TRADES!B:B,A62,TRADES!C:C,"BUY"))</f>
        <v/>
      </c>
      <c r="C62" s="24">
        <f>IF(OR(A62="",B62=0),"",IFERROR(SUMIFS(TRADES!G:G,TRADES!B:B,A62,TRADES!C:C,"BUY")/B62,""))</f>
        <v/>
      </c>
      <c r="D62" s="23">
        <f>IF(A62="","",SUMIFS(TRADES!D:D,TRADES!B:B,A62,TRADES!C:C,"SELL"))</f>
        <v/>
      </c>
      <c r="E62" s="24">
        <f>IF(OR(A62="",C62=""),"",C62)</f>
        <v/>
      </c>
      <c r="F62" s="23">
        <f>IF(A62="","",B62-D62)</f>
        <v/>
      </c>
      <c r="G62" s="24">
        <f>IF(A62="","",F62*C62)</f>
        <v/>
      </c>
      <c r="H62" s="24" t="n"/>
      <c r="I62" s="24">
        <f>IF(OR(A62="",H62=""),"",F62*H62)</f>
        <v/>
      </c>
      <c r="J62" s="24">
        <f>IF(OR(A62="",I62=""),"",I62-G62)</f>
        <v/>
      </c>
    </row>
    <row r="63">
      <c r="A63" s="23" t="n"/>
      <c r="B63" s="23">
        <f>IF(A63="","",SUMIFS(TRADES!D:D,TRADES!B:B,A63,TRADES!C:C,"BUY"))</f>
        <v/>
      </c>
      <c r="C63" s="24">
        <f>IF(OR(A63="",B63=0),"",IFERROR(SUMIFS(TRADES!G:G,TRADES!B:B,A63,TRADES!C:C,"BUY")/B63,""))</f>
        <v/>
      </c>
      <c r="D63" s="23">
        <f>IF(A63="","",SUMIFS(TRADES!D:D,TRADES!B:B,A63,TRADES!C:C,"SELL"))</f>
        <v/>
      </c>
      <c r="E63" s="24">
        <f>IF(OR(A63="",C63=""),"",C63)</f>
        <v/>
      </c>
      <c r="F63" s="23">
        <f>IF(A63="","",B63-D63)</f>
        <v/>
      </c>
      <c r="G63" s="24">
        <f>IF(A63="","",F63*C63)</f>
        <v/>
      </c>
      <c r="H63" s="24" t="n"/>
      <c r="I63" s="24">
        <f>IF(OR(A63="",H63=""),"",F63*H63)</f>
        <v/>
      </c>
      <c r="J63" s="24">
        <f>IF(OR(A63="",I63=""),"",I63-G63)</f>
        <v/>
      </c>
    </row>
    <row r="64">
      <c r="A64" s="23" t="n"/>
      <c r="B64" s="23">
        <f>IF(A64="","",SUMIFS(TRADES!D:D,TRADES!B:B,A64,TRADES!C:C,"BUY"))</f>
        <v/>
      </c>
      <c r="C64" s="24">
        <f>IF(OR(A64="",B64=0),"",IFERROR(SUMIFS(TRADES!G:G,TRADES!B:B,A64,TRADES!C:C,"BUY")/B64,""))</f>
        <v/>
      </c>
      <c r="D64" s="23">
        <f>IF(A64="","",SUMIFS(TRADES!D:D,TRADES!B:B,A64,TRADES!C:C,"SELL"))</f>
        <v/>
      </c>
      <c r="E64" s="24">
        <f>IF(OR(A64="",C64=""),"",C64)</f>
        <v/>
      </c>
      <c r="F64" s="23">
        <f>IF(A64="","",B64-D64)</f>
        <v/>
      </c>
      <c r="G64" s="24">
        <f>IF(A64="","",F64*C64)</f>
        <v/>
      </c>
      <c r="H64" s="24" t="n"/>
      <c r="I64" s="24">
        <f>IF(OR(A64="",H64=""),"",F64*H64)</f>
        <v/>
      </c>
      <c r="J64" s="24">
        <f>IF(OR(A64="",I64=""),"",I64-G64)</f>
        <v/>
      </c>
    </row>
    <row r="65">
      <c r="A65" s="23" t="n"/>
      <c r="B65" s="23">
        <f>IF(A65="","",SUMIFS(TRADES!D:D,TRADES!B:B,A65,TRADES!C:C,"BUY"))</f>
        <v/>
      </c>
      <c r="C65" s="24">
        <f>IF(OR(A65="",B65=0),"",IFERROR(SUMIFS(TRADES!G:G,TRADES!B:B,A65,TRADES!C:C,"BUY")/B65,""))</f>
        <v/>
      </c>
      <c r="D65" s="23">
        <f>IF(A65="","",SUMIFS(TRADES!D:D,TRADES!B:B,A65,TRADES!C:C,"SELL"))</f>
        <v/>
      </c>
      <c r="E65" s="24">
        <f>IF(OR(A65="",C65=""),"",C65)</f>
        <v/>
      </c>
      <c r="F65" s="23">
        <f>IF(A65="","",B65-D65)</f>
        <v/>
      </c>
      <c r="G65" s="24">
        <f>IF(A65="","",F65*C65)</f>
        <v/>
      </c>
      <c r="H65" s="24" t="n"/>
      <c r="I65" s="24">
        <f>IF(OR(A65="",H65=""),"",F65*H65)</f>
        <v/>
      </c>
      <c r="J65" s="24">
        <f>IF(OR(A65="",I65=""),"",I65-G65)</f>
        <v/>
      </c>
    </row>
    <row r="66">
      <c r="A66" s="23" t="n"/>
      <c r="B66" s="23">
        <f>IF(A66="","",SUMIFS(TRADES!D:D,TRADES!B:B,A66,TRADES!C:C,"BUY"))</f>
        <v/>
      </c>
      <c r="C66" s="24">
        <f>IF(OR(A66="",B66=0),"",IFERROR(SUMIFS(TRADES!G:G,TRADES!B:B,A66,TRADES!C:C,"BUY")/B66,""))</f>
        <v/>
      </c>
      <c r="D66" s="23">
        <f>IF(A66="","",SUMIFS(TRADES!D:D,TRADES!B:B,A66,TRADES!C:C,"SELL"))</f>
        <v/>
      </c>
      <c r="E66" s="24">
        <f>IF(OR(A66="",C66=""),"",C66)</f>
        <v/>
      </c>
      <c r="F66" s="23">
        <f>IF(A66="","",B66-D66)</f>
        <v/>
      </c>
      <c r="G66" s="24">
        <f>IF(A66="","",F66*C66)</f>
        <v/>
      </c>
      <c r="H66" s="24" t="n"/>
      <c r="I66" s="24">
        <f>IF(OR(A66="",H66=""),"",F66*H66)</f>
        <v/>
      </c>
      <c r="J66" s="24">
        <f>IF(OR(A66="",I66=""),"",I66-G66)</f>
        <v/>
      </c>
    </row>
    <row r="67">
      <c r="A67" s="23" t="n"/>
      <c r="B67" s="23">
        <f>IF(A67="","",SUMIFS(TRADES!D:D,TRADES!B:B,A67,TRADES!C:C,"BUY"))</f>
        <v/>
      </c>
      <c r="C67" s="24">
        <f>IF(OR(A67="",B67=0),"",IFERROR(SUMIFS(TRADES!G:G,TRADES!B:B,A67,TRADES!C:C,"BUY")/B67,""))</f>
        <v/>
      </c>
      <c r="D67" s="23">
        <f>IF(A67="","",SUMIFS(TRADES!D:D,TRADES!B:B,A67,TRADES!C:C,"SELL"))</f>
        <v/>
      </c>
      <c r="E67" s="24">
        <f>IF(OR(A67="",C67=""),"",C67)</f>
        <v/>
      </c>
      <c r="F67" s="23">
        <f>IF(A67="","",B67-D67)</f>
        <v/>
      </c>
      <c r="G67" s="24">
        <f>IF(A67="","",F67*C67)</f>
        <v/>
      </c>
      <c r="H67" s="24" t="n"/>
      <c r="I67" s="24">
        <f>IF(OR(A67="",H67=""),"",F67*H67)</f>
        <v/>
      </c>
      <c r="J67" s="24">
        <f>IF(OR(A67="",I67=""),"",I67-G67)</f>
        <v/>
      </c>
    </row>
    <row r="68">
      <c r="A68" s="23" t="n"/>
      <c r="B68" s="23">
        <f>IF(A68="","",SUMIFS(TRADES!D:D,TRADES!B:B,A68,TRADES!C:C,"BUY"))</f>
        <v/>
      </c>
      <c r="C68" s="24">
        <f>IF(OR(A68="",B68=0),"",IFERROR(SUMIFS(TRADES!G:G,TRADES!B:B,A68,TRADES!C:C,"BUY")/B68,""))</f>
        <v/>
      </c>
      <c r="D68" s="23">
        <f>IF(A68="","",SUMIFS(TRADES!D:D,TRADES!B:B,A68,TRADES!C:C,"SELL"))</f>
        <v/>
      </c>
      <c r="E68" s="24">
        <f>IF(OR(A68="",C68=""),"",C68)</f>
        <v/>
      </c>
      <c r="F68" s="23">
        <f>IF(A68="","",B68-D68)</f>
        <v/>
      </c>
      <c r="G68" s="24">
        <f>IF(A68="","",F68*C68)</f>
        <v/>
      </c>
      <c r="H68" s="24" t="n"/>
      <c r="I68" s="24">
        <f>IF(OR(A68="",H68=""),"",F68*H68)</f>
        <v/>
      </c>
      <c r="J68" s="24">
        <f>IF(OR(A68="",I68=""),"",I68-G68)</f>
        <v/>
      </c>
    </row>
    <row r="69">
      <c r="A69" s="23" t="n"/>
      <c r="B69" s="23">
        <f>IF(A69="","",SUMIFS(TRADES!D:D,TRADES!B:B,A69,TRADES!C:C,"BUY"))</f>
        <v/>
      </c>
      <c r="C69" s="24">
        <f>IF(OR(A69="",B69=0),"",IFERROR(SUMIFS(TRADES!G:G,TRADES!B:B,A69,TRADES!C:C,"BUY")/B69,""))</f>
        <v/>
      </c>
      <c r="D69" s="23">
        <f>IF(A69="","",SUMIFS(TRADES!D:D,TRADES!B:B,A69,TRADES!C:C,"SELL"))</f>
        <v/>
      </c>
      <c r="E69" s="24">
        <f>IF(OR(A69="",C69=""),"",C69)</f>
        <v/>
      </c>
      <c r="F69" s="23">
        <f>IF(A69="","",B69-D69)</f>
        <v/>
      </c>
      <c r="G69" s="24">
        <f>IF(A69="","",F69*C69)</f>
        <v/>
      </c>
      <c r="H69" s="24" t="n"/>
      <c r="I69" s="24">
        <f>IF(OR(A69="",H69=""),"",F69*H69)</f>
        <v/>
      </c>
      <c r="J69" s="24">
        <f>IF(OR(A69="",I69=""),"",I69-G69)</f>
        <v/>
      </c>
    </row>
    <row r="70">
      <c r="A70" s="23" t="n"/>
      <c r="B70" s="23">
        <f>IF(A70="","",SUMIFS(TRADES!D:D,TRADES!B:B,A70,TRADES!C:C,"BUY"))</f>
        <v/>
      </c>
      <c r="C70" s="24">
        <f>IF(OR(A70="",B70=0),"",IFERROR(SUMIFS(TRADES!G:G,TRADES!B:B,A70,TRADES!C:C,"BUY")/B70,""))</f>
        <v/>
      </c>
      <c r="D70" s="23">
        <f>IF(A70="","",SUMIFS(TRADES!D:D,TRADES!B:B,A70,TRADES!C:C,"SELL"))</f>
        <v/>
      </c>
      <c r="E70" s="24">
        <f>IF(OR(A70="",C70=""),"",C70)</f>
        <v/>
      </c>
      <c r="F70" s="23">
        <f>IF(A70="","",B70-D70)</f>
        <v/>
      </c>
      <c r="G70" s="24">
        <f>IF(A70="","",F70*C70)</f>
        <v/>
      </c>
      <c r="H70" s="24" t="n"/>
      <c r="I70" s="24">
        <f>IF(OR(A70="",H70=""),"",F70*H70)</f>
        <v/>
      </c>
      <c r="J70" s="24">
        <f>IF(OR(A70="",I70=""),"",I70-G70)</f>
        <v/>
      </c>
    </row>
    <row r="71">
      <c r="A71" s="23" t="n"/>
      <c r="B71" s="23">
        <f>IF(A71="","",SUMIFS(TRADES!D:D,TRADES!B:B,A71,TRADES!C:C,"BUY"))</f>
        <v/>
      </c>
      <c r="C71" s="24">
        <f>IF(OR(A71="",B71=0),"",IFERROR(SUMIFS(TRADES!G:G,TRADES!B:B,A71,TRADES!C:C,"BUY")/B71,""))</f>
        <v/>
      </c>
      <c r="D71" s="23">
        <f>IF(A71="","",SUMIFS(TRADES!D:D,TRADES!B:B,A71,TRADES!C:C,"SELL"))</f>
        <v/>
      </c>
      <c r="E71" s="24">
        <f>IF(OR(A71="",C71=""),"",C71)</f>
        <v/>
      </c>
      <c r="F71" s="23">
        <f>IF(A71="","",B71-D71)</f>
        <v/>
      </c>
      <c r="G71" s="24">
        <f>IF(A71="","",F71*C71)</f>
        <v/>
      </c>
      <c r="H71" s="24" t="n"/>
      <c r="I71" s="24">
        <f>IF(OR(A71="",H71=""),"",F71*H71)</f>
        <v/>
      </c>
      <c r="J71" s="24">
        <f>IF(OR(A71="",I71=""),"",I71-G71)</f>
        <v/>
      </c>
    </row>
    <row r="72">
      <c r="A72" s="23" t="n"/>
      <c r="B72" s="23">
        <f>IF(A72="","",SUMIFS(TRADES!D:D,TRADES!B:B,A72,TRADES!C:C,"BUY"))</f>
        <v/>
      </c>
      <c r="C72" s="24">
        <f>IF(OR(A72="",B72=0),"",IFERROR(SUMIFS(TRADES!G:G,TRADES!B:B,A72,TRADES!C:C,"BUY")/B72,""))</f>
        <v/>
      </c>
      <c r="D72" s="23">
        <f>IF(A72="","",SUMIFS(TRADES!D:D,TRADES!B:B,A72,TRADES!C:C,"SELL"))</f>
        <v/>
      </c>
      <c r="E72" s="24">
        <f>IF(OR(A72="",C72=""),"",C72)</f>
        <v/>
      </c>
      <c r="F72" s="23">
        <f>IF(A72="","",B72-D72)</f>
        <v/>
      </c>
      <c r="G72" s="24">
        <f>IF(A72="","",F72*C72)</f>
        <v/>
      </c>
      <c r="H72" s="24" t="n"/>
      <c r="I72" s="24">
        <f>IF(OR(A72="",H72=""),"",F72*H72)</f>
        <v/>
      </c>
      <c r="J72" s="24">
        <f>IF(OR(A72="",I72=""),"",I72-G72)</f>
        <v/>
      </c>
    </row>
    <row r="73">
      <c r="A73" s="23" t="n"/>
      <c r="B73" s="23">
        <f>IF(A73="","",SUMIFS(TRADES!D:D,TRADES!B:B,A73,TRADES!C:C,"BUY"))</f>
        <v/>
      </c>
      <c r="C73" s="24">
        <f>IF(OR(A73="",B73=0),"",IFERROR(SUMIFS(TRADES!G:G,TRADES!B:B,A73,TRADES!C:C,"BUY")/B73,""))</f>
        <v/>
      </c>
      <c r="D73" s="23">
        <f>IF(A73="","",SUMIFS(TRADES!D:D,TRADES!B:B,A73,TRADES!C:C,"SELL"))</f>
        <v/>
      </c>
      <c r="E73" s="24">
        <f>IF(OR(A73="",C73=""),"",C73)</f>
        <v/>
      </c>
      <c r="F73" s="23">
        <f>IF(A73="","",B73-D73)</f>
        <v/>
      </c>
      <c r="G73" s="24">
        <f>IF(A73="","",F73*C73)</f>
        <v/>
      </c>
      <c r="H73" s="24" t="n"/>
      <c r="I73" s="24">
        <f>IF(OR(A73="",H73=""),"",F73*H73)</f>
        <v/>
      </c>
      <c r="J73" s="24">
        <f>IF(OR(A73="",I73=""),"",I73-G73)</f>
        <v/>
      </c>
    </row>
    <row r="74">
      <c r="A74" s="23" t="n"/>
      <c r="B74" s="23">
        <f>IF(A74="","",SUMIFS(TRADES!D:D,TRADES!B:B,A74,TRADES!C:C,"BUY"))</f>
        <v/>
      </c>
      <c r="C74" s="24">
        <f>IF(OR(A74="",B74=0),"",IFERROR(SUMIFS(TRADES!G:G,TRADES!B:B,A74,TRADES!C:C,"BUY")/B74,""))</f>
        <v/>
      </c>
      <c r="D74" s="23">
        <f>IF(A74="","",SUMIFS(TRADES!D:D,TRADES!B:B,A74,TRADES!C:C,"SELL"))</f>
        <v/>
      </c>
      <c r="E74" s="24">
        <f>IF(OR(A74="",C74=""),"",C74)</f>
        <v/>
      </c>
      <c r="F74" s="23">
        <f>IF(A74="","",B74-D74)</f>
        <v/>
      </c>
      <c r="G74" s="24">
        <f>IF(A74="","",F74*C74)</f>
        <v/>
      </c>
      <c r="H74" s="24" t="n"/>
      <c r="I74" s="24">
        <f>IF(OR(A74="",H74=""),"",F74*H74)</f>
        <v/>
      </c>
      <c r="J74" s="24">
        <f>IF(OR(A74="",I74=""),"",I74-G74)</f>
        <v/>
      </c>
    </row>
    <row r="75">
      <c r="A75" s="23" t="n"/>
      <c r="B75" s="23">
        <f>IF(A75="","",SUMIFS(TRADES!D:D,TRADES!B:B,A75,TRADES!C:C,"BUY"))</f>
        <v/>
      </c>
      <c r="C75" s="24">
        <f>IF(OR(A75="",B75=0),"",IFERROR(SUMIFS(TRADES!G:G,TRADES!B:B,A75,TRADES!C:C,"BUY")/B75,""))</f>
        <v/>
      </c>
      <c r="D75" s="23">
        <f>IF(A75="","",SUMIFS(TRADES!D:D,TRADES!B:B,A75,TRADES!C:C,"SELL"))</f>
        <v/>
      </c>
      <c r="E75" s="24">
        <f>IF(OR(A75="",C75=""),"",C75)</f>
        <v/>
      </c>
      <c r="F75" s="23">
        <f>IF(A75="","",B75-D75)</f>
        <v/>
      </c>
      <c r="G75" s="24">
        <f>IF(A75="","",F75*C75)</f>
        <v/>
      </c>
      <c r="H75" s="24" t="n"/>
      <c r="I75" s="24">
        <f>IF(OR(A75="",H75=""),"",F75*H75)</f>
        <v/>
      </c>
      <c r="J75" s="24">
        <f>IF(OR(A75="",I75=""),"",I75-G75)</f>
        <v/>
      </c>
    </row>
    <row r="76">
      <c r="A76" s="23" t="n"/>
      <c r="B76" s="23">
        <f>IF(A76="","",SUMIFS(TRADES!D:D,TRADES!B:B,A76,TRADES!C:C,"BUY"))</f>
        <v/>
      </c>
      <c r="C76" s="24">
        <f>IF(OR(A76="",B76=0),"",IFERROR(SUMIFS(TRADES!G:G,TRADES!B:B,A76,TRADES!C:C,"BUY")/B76,""))</f>
        <v/>
      </c>
      <c r="D76" s="23">
        <f>IF(A76="","",SUMIFS(TRADES!D:D,TRADES!B:B,A76,TRADES!C:C,"SELL"))</f>
        <v/>
      </c>
      <c r="E76" s="24">
        <f>IF(OR(A76="",C76=""),"",C76)</f>
        <v/>
      </c>
      <c r="F76" s="23">
        <f>IF(A76="","",B76-D76)</f>
        <v/>
      </c>
      <c r="G76" s="24">
        <f>IF(A76="","",F76*C76)</f>
        <v/>
      </c>
      <c r="H76" s="24" t="n"/>
      <c r="I76" s="24">
        <f>IF(OR(A76="",H76=""),"",F76*H76)</f>
        <v/>
      </c>
      <c r="J76" s="24">
        <f>IF(OR(A76="",I76=""),"",I76-G76)</f>
        <v/>
      </c>
    </row>
    <row r="77">
      <c r="A77" s="23" t="n"/>
      <c r="B77" s="23">
        <f>IF(A77="","",SUMIFS(TRADES!D:D,TRADES!B:B,A77,TRADES!C:C,"BUY"))</f>
        <v/>
      </c>
      <c r="C77" s="24">
        <f>IF(OR(A77="",B77=0),"",IFERROR(SUMIFS(TRADES!G:G,TRADES!B:B,A77,TRADES!C:C,"BUY")/B77,""))</f>
        <v/>
      </c>
      <c r="D77" s="23">
        <f>IF(A77="","",SUMIFS(TRADES!D:D,TRADES!B:B,A77,TRADES!C:C,"SELL"))</f>
        <v/>
      </c>
      <c r="E77" s="24">
        <f>IF(OR(A77="",C77=""),"",C77)</f>
        <v/>
      </c>
      <c r="F77" s="23">
        <f>IF(A77="","",B77-D77)</f>
        <v/>
      </c>
      <c r="G77" s="24">
        <f>IF(A77="","",F77*C77)</f>
        <v/>
      </c>
      <c r="H77" s="24" t="n"/>
      <c r="I77" s="24">
        <f>IF(OR(A77="",H77=""),"",F77*H77)</f>
        <v/>
      </c>
      <c r="J77" s="24">
        <f>IF(OR(A77="",I77=""),"",I77-G77)</f>
        <v/>
      </c>
    </row>
    <row r="78">
      <c r="A78" s="23" t="n"/>
      <c r="B78" s="23">
        <f>IF(A78="","",SUMIFS(TRADES!D:D,TRADES!B:B,A78,TRADES!C:C,"BUY"))</f>
        <v/>
      </c>
      <c r="C78" s="24">
        <f>IF(OR(A78="",B78=0),"",IFERROR(SUMIFS(TRADES!G:G,TRADES!B:B,A78,TRADES!C:C,"BUY")/B78,""))</f>
        <v/>
      </c>
      <c r="D78" s="23">
        <f>IF(A78="","",SUMIFS(TRADES!D:D,TRADES!B:B,A78,TRADES!C:C,"SELL"))</f>
        <v/>
      </c>
      <c r="E78" s="24">
        <f>IF(OR(A78="",C78=""),"",C78)</f>
        <v/>
      </c>
      <c r="F78" s="23">
        <f>IF(A78="","",B78-D78)</f>
        <v/>
      </c>
      <c r="G78" s="24">
        <f>IF(A78="","",F78*C78)</f>
        <v/>
      </c>
      <c r="H78" s="24" t="n"/>
      <c r="I78" s="24">
        <f>IF(OR(A78="",H78=""),"",F78*H78)</f>
        <v/>
      </c>
      <c r="J78" s="24">
        <f>IF(OR(A78="",I78=""),"",I78-G78)</f>
        <v/>
      </c>
    </row>
    <row r="79">
      <c r="A79" s="23" t="n"/>
      <c r="B79" s="23">
        <f>IF(A79="","",SUMIFS(TRADES!D:D,TRADES!B:B,A79,TRADES!C:C,"BUY"))</f>
        <v/>
      </c>
      <c r="C79" s="24">
        <f>IF(OR(A79="",B79=0),"",IFERROR(SUMIFS(TRADES!G:G,TRADES!B:B,A79,TRADES!C:C,"BUY")/B79,""))</f>
        <v/>
      </c>
      <c r="D79" s="23">
        <f>IF(A79="","",SUMIFS(TRADES!D:D,TRADES!B:B,A79,TRADES!C:C,"SELL"))</f>
        <v/>
      </c>
      <c r="E79" s="24">
        <f>IF(OR(A79="",C79=""),"",C79)</f>
        <v/>
      </c>
      <c r="F79" s="23">
        <f>IF(A79="","",B79-D79)</f>
        <v/>
      </c>
      <c r="G79" s="24">
        <f>IF(A79="","",F79*C79)</f>
        <v/>
      </c>
      <c r="H79" s="24" t="n"/>
      <c r="I79" s="24">
        <f>IF(OR(A79="",H79=""),"",F79*H79)</f>
        <v/>
      </c>
      <c r="J79" s="24">
        <f>IF(OR(A79="",I79=""),"",I79-G79)</f>
        <v/>
      </c>
    </row>
    <row r="80">
      <c r="A80" s="23" t="n"/>
      <c r="B80" s="23">
        <f>IF(A80="","",SUMIFS(TRADES!D:D,TRADES!B:B,A80,TRADES!C:C,"BUY"))</f>
        <v/>
      </c>
      <c r="C80" s="24">
        <f>IF(OR(A80="",B80=0),"",IFERROR(SUMIFS(TRADES!G:G,TRADES!B:B,A80,TRADES!C:C,"BUY")/B80,""))</f>
        <v/>
      </c>
      <c r="D80" s="23">
        <f>IF(A80="","",SUMIFS(TRADES!D:D,TRADES!B:B,A80,TRADES!C:C,"SELL"))</f>
        <v/>
      </c>
      <c r="E80" s="24">
        <f>IF(OR(A80="",C80=""),"",C80)</f>
        <v/>
      </c>
      <c r="F80" s="23">
        <f>IF(A80="","",B80-D80)</f>
        <v/>
      </c>
      <c r="G80" s="24">
        <f>IF(A80="","",F80*C80)</f>
        <v/>
      </c>
      <c r="H80" s="24" t="n"/>
      <c r="I80" s="24">
        <f>IF(OR(A80="",H80=""),"",F80*H80)</f>
        <v/>
      </c>
      <c r="J80" s="24">
        <f>IF(OR(A80="",I80=""),"",I80-G80)</f>
        <v/>
      </c>
    </row>
    <row r="81">
      <c r="A81" s="23" t="n"/>
      <c r="B81" s="23">
        <f>IF(A81="","",SUMIFS(TRADES!D:D,TRADES!B:B,A81,TRADES!C:C,"BUY"))</f>
        <v/>
      </c>
      <c r="C81" s="24">
        <f>IF(OR(A81="",B81=0),"",IFERROR(SUMIFS(TRADES!G:G,TRADES!B:B,A81,TRADES!C:C,"BUY")/B81,""))</f>
        <v/>
      </c>
      <c r="D81" s="23">
        <f>IF(A81="","",SUMIFS(TRADES!D:D,TRADES!B:B,A81,TRADES!C:C,"SELL"))</f>
        <v/>
      </c>
      <c r="E81" s="24">
        <f>IF(OR(A81="",C81=""),"",C81)</f>
        <v/>
      </c>
      <c r="F81" s="23">
        <f>IF(A81="","",B81-D81)</f>
        <v/>
      </c>
      <c r="G81" s="24">
        <f>IF(A81="","",F81*C81)</f>
        <v/>
      </c>
      <c r="H81" s="24" t="n"/>
      <c r="I81" s="24">
        <f>IF(OR(A81="",H81=""),"",F81*H81)</f>
        <v/>
      </c>
      <c r="J81" s="24">
        <f>IF(OR(A81="",I81=""),"",I81-G81)</f>
        <v/>
      </c>
    </row>
    <row r="82">
      <c r="A82" s="23" t="n"/>
      <c r="B82" s="23">
        <f>IF(A82="","",SUMIFS(TRADES!D:D,TRADES!B:B,A82,TRADES!C:C,"BUY"))</f>
        <v/>
      </c>
      <c r="C82" s="24">
        <f>IF(OR(A82="",B82=0),"",IFERROR(SUMIFS(TRADES!G:G,TRADES!B:B,A82,TRADES!C:C,"BUY")/B82,""))</f>
        <v/>
      </c>
      <c r="D82" s="23">
        <f>IF(A82="","",SUMIFS(TRADES!D:D,TRADES!B:B,A82,TRADES!C:C,"SELL"))</f>
        <v/>
      </c>
      <c r="E82" s="24">
        <f>IF(OR(A82="",C82=""),"",C82)</f>
        <v/>
      </c>
      <c r="F82" s="23">
        <f>IF(A82="","",B82-D82)</f>
        <v/>
      </c>
      <c r="G82" s="24">
        <f>IF(A82="","",F82*C82)</f>
        <v/>
      </c>
      <c r="H82" s="24" t="n"/>
      <c r="I82" s="24">
        <f>IF(OR(A82="",H82=""),"",F82*H82)</f>
        <v/>
      </c>
      <c r="J82" s="24">
        <f>IF(OR(A82="",I82=""),"",I82-G82)</f>
        <v/>
      </c>
    </row>
    <row r="83">
      <c r="A83" s="23" t="n"/>
      <c r="B83" s="23">
        <f>IF(A83="","",SUMIFS(TRADES!D:D,TRADES!B:B,A83,TRADES!C:C,"BUY"))</f>
        <v/>
      </c>
      <c r="C83" s="24">
        <f>IF(OR(A83="",B83=0),"",IFERROR(SUMIFS(TRADES!G:G,TRADES!B:B,A83,TRADES!C:C,"BUY")/B83,""))</f>
        <v/>
      </c>
      <c r="D83" s="23">
        <f>IF(A83="","",SUMIFS(TRADES!D:D,TRADES!B:B,A83,TRADES!C:C,"SELL"))</f>
        <v/>
      </c>
      <c r="E83" s="24">
        <f>IF(OR(A83="",C83=""),"",C83)</f>
        <v/>
      </c>
      <c r="F83" s="23">
        <f>IF(A83="","",B83-D83)</f>
        <v/>
      </c>
      <c r="G83" s="24">
        <f>IF(A83="","",F83*C83)</f>
        <v/>
      </c>
      <c r="H83" s="24" t="n"/>
      <c r="I83" s="24">
        <f>IF(OR(A83="",H83=""),"",F83*H83)</f>
        <v/>
      </c>
      <c r="J83" s="24">
        <f>IF(OR(A83="",I83=""),"",I83-G83)</f>
        <v/>
      </c>
    </row>
    <row r="84">
      <c r="A84" s="23" t="n"/>
      <c r="B84" s="23">
        <f>IF(A84="","",SUMIFS(TRADES!D:D,TRADES!B:B,A84,TRADES!C:C,"BUY"))</f>
        <v/>
      </c>
      <c r="C84" s="24">
        <f>IF(OR(A84="",B84=0),"",IFERROR(SUMIFS(TRADES!G:G,TRADES!B:B,A84,TRADES!C:C,"BUY")/B84,""))</f>
        <v/>
      </c>
      <c r="D84" s="23">
        <f>IF(A84="","",SUMIFS(TRADES!D:D,TRADES!B:B,A84,TRADES!C:C,"SELL"))</f>
        <v/>
      </c>
      <c r="E84" s="24">
        <f>IF(OR(A84="",C84=""),"",C84)</f>
        <v/>
      </c>
      <c r="F84" s="23">
        <f>IF(A84="","",B84-D84)</f>
        <v/>
      </c>
      <c r="G84" s="24">
        <f>IF(A84="","",F84*C84)</f>
        <v/>
      </c>
      <c r="H84" s="24" t="n"/>
      <c r="I84" s="24">
        <f>IF(OR(A84="",H84=""),"",F84*H84)</f>
        <v/>
      </c>
      <c r="J84" s="24">
        <f>IF(OR(A84="",I84=""),"",I84-G84)</f>
        <v/>
      </c>
    </row>
    <row r="85">
      <c r="A85" s="23" t="n"/>
      <c r="B85" s="23">
        <f>IF(A85="","",SUMIFS(TRADES!D:D,TRADES!B:B,A85,TRADES!C:C,"BUY"))</f>
        <v/>
      </c>
      <c r="C85" s="24">
        <f>IF(OR(A85="",B85=0),"",IFERROR(SUMIFS(TRADES!G:G,TRADES!B:B,A85,TRADES!C:C,"BUY")/B85,""))</f>
        <v/>
      </c>
      <c r="D85" s="23">
        <f>IF(A85="","",SUMIFS(TRADES!D:D,TRADES!B:B,A85,TRADES!C:C,"SELL"))</f>
        <v/>
      </c>
      <c r="E85" s="24">
        <f>IF(OR(A85="",C85=""),"",C85)</f>
        <v/>
      </c>
      <c r="F85" s="23">
        <f>IF(A85="","",B85-D85)</f>
        <v/>
      </c>
      <c r="G85" s="24">
        <f>IF(A85="","",F85*C85)</f>
        <v/>
      </c>
      <c r="H85" s="24" t="n"/>
      <c r="I85" s="24">
        <f>IF(OR(A85="",H85=""),"",F85*H85)</f>
        <v/>
      </c>
      <c r="J85" s="24">
        <f>IF(OR(A85="",I85=""),"",I85-G85)</f>
        <v/>
      </c>
    </row>
    <row r="86">
      <c r="A86" s="23" t="n"/>
      <c r="B86" s="23">
        <f>IF(A86="","",SUMIFS(TRADES!D:D,TRADES!B:B,A86,TRADES!C:C,"BUY"))</f>
        <v/>
      </c>
      <c r="C86" s="24">
        <f>IF(OR(A86="",B86=0),"",IFERROR(SUMIFS(TRADES!G:G,TRADES!B:B,A86,TRADES!C:C,"BUY")/B86,""))</f>
        <v/>
      </c>
      <c r="D86" s="23">
        <f>IF(A86="","",SUMIFS(TRADES!D:D,TRADES!B:B,A86,TRADES!C:C,"SELL"))</f>
        <v/>
      </c>
      <c r="E86" s="24">
        <f>IF(OR(A86="",C86=""),"",C86)</f>
        <v/>
      </c>
      <c r="F86" s="23">
        <f>IF(A86="","",B86-D86)</f>
        <v/>
      </c>
      <c r="G86" s="24">
        <f>IF(A86="","",F86*C86)</f>
        <v/>
      </c>
      <c r="H86" s="24" t="n"/>
      <c r="I86" s="24">
        <f>IF(OR(A86="",H86=""),"",F86*H86)</f>
        <v/>
      </c>
      <c r="J86" s="24">
        <f>IF(OR(A86="",I86=""),"",I86-G86)</f>
        <v/>
      </c>
    </row>
    <row r="87">
      <c r="A87" s="23" t="n"/>
      <c r="B87" s="23">
        <f>IF(A87="","",SUMIFS(TRADES!D:D,TRADES!B:B,A87,TRADES!C:C,"BUY"))</f>
        <v/>
      </c>
      <c r="C87" s="24">
        <f>IF(OR(A87="",B87=0),"",IFERROR(SUMIFS(TRADES!G:G,TRADES!B:B,A87,TRADES!C:C,"BUY")/B87,""))</f>
        <v/>
      </c>
      <c r="D87" s="23">
        <f>IF(A87="","",SUMIFS(TRADES!D:D,TRADES!B:B,A87,TRADES!C:C,"SELL"))</f>
        <v/>
      </c>
      <c r="E87" s="24">
        <f>IF(OR(A87="",C87=""),"",C87)</f>
        <v/>
      </c>
      <c r="F87" s="23">
        <f>IF(A87="","",B87-D87)</f>
        <v/>
      </c>
      <c r="G87" s="24">
        <f>IF(A87="","",F87*C87)</f>
        <v/>
      </c>
      <c r="H87" s="24" t="n"/>
      <c r="I87" s="24">
        <f>IF(OR(A87="",H87=""),"",F87*H87)</f>
        <v/>
      </c>
      <c r="J87" s="24">
        <f>IF(OR(A87="",I87=""),"",I87-G87)</f>
        <v/>
      </c>
    </row>
    <row r="88">
      <c r="A88" s="23" t="n"/>
      <c r="B88" s="23">
        <f>IF(A88="","",SUMIFS(TRADES!D:D,TRADES!B:B,A88,TRADES!C:C,"BUY"))</f>
        <v/>
      </c>
      <c r="C88" s="24">
        <f>IF(OR(A88="",B88=0),"",IFERROR(SUMIFS(TRADES!G:G,TRADES!B:B,A88,TRADES!C:C,"BUY")/B88,""))</f>
        <v/>
      </c>
      <c r="D88" s="23">
        <f>IF(A88="","",SUMIFS(TRADES!D:D,TRADES!B:B,A88,TRADES!C:C,"SELL"))</f>
        <v/>
      </c>
      <c r="E88" s="24">
        <f>IF(OR(A88="",C88=""),"",C88)</f>
        <v/>
      </c>
      <c r="F88" s="23">
        <f>IF(A88="","",B88-D88)</f>
        <v/>
      </c>
      <c r="G88" s="24">
        <f>IF(A88="","",F88*C88)</f>
        <v/>
      </c>
      <c r="H88" s="24" t="n"/>
      <c r="I88" s="24">
        <f>IF(OR(A88="",H88=""),"",F88*H88)</f>
        <v/>
      </c>
      <c r="J88" s="24">
        <f>IF(OR(A88="",I88=""),"",I88-G88)</f>
        <v/>
      </c>
    </row>
    <row r="89">
      <c r="A89" s="23" t="n"/>
      <c r="B89" s="23">
        <f>IF(A89="","",SUMIFS(TRADES!D:D,TRADES!B:B,A89,TRADES!C:C,"BUY"))</f>
        <v/>
      </c>
      <c r="C89" s="24">
        <f>IF(OR(A89="",B89=0),"",IFERROR(SUMIFS(TRADES!G:G,TRADES!B:B,A89,TRADES!C:C,"BUY")/B89,""))</f>
        <v/>
      </c>
      <c r="D89" s="23">
        <f>IF(A89="","",SUMIFS(TRADES!D:D,TRADES!B:B,A89,TRADES!C:C,"SELL"))</f>
        <v/>
      </c>
      <c r="E89" s="24">
        <f>IF(OR(A89="",C89=""),"",C89)</f>
        <v/>
      </c>
      <c r="F89" s="23">
        <f>IF(A89="","",B89-D89)</f>
        <v/>
      </c>
      <c r="G89" s="24">
        <f>IF(A89="","",F89*C89)</f>
        <v/>
      </c>
      <c r="H89" s="24" t="n"/>
      <c r="I89" s="24">
        <f>IF(OR(A89="",H89=""),"",F89*H89)</f>
        <v/>
      </c>
      <c r="J89" s="24">
        <f>IF(OR(A89="",I89=""),"",I89-G89)</f>
        <v/>
      </c>
    </row>
    <row r="90">
      <c r="A90" s="23" t="n"/>
      <c r="B90" s="23">
        <f>IF(A90="","",SUMIFS(TRADES!D:D,TRADES!B:B,A90,TRADES!C:C,"BUY"))</f>
        <v/>
      </c>
      <c r="C90" s="24">
        <f>IF(OR(A90="",B90=0),"",IFERROR(SUMIFS(TRADES!G:G,TRADES!B:B,A90,TRADES!C:C,"BUY")/B90,""))</f>
        <v/>
      </c>
      <c r="D90" s="23">
        <f>IF(A90="","",SUMIFS(TRADES!D:D,TRADES!B:B,A90,TRADES!C:C,"SELL"))</f>
        <v/>
      </c>
      <c r="E90" s="24">
        <f>IF(OR(A90="",C90=""),"",C90)</f>
        <v/>
      </c>
      <c r="F90" s="23">
        <f>IF(A90="","",B90-D90)</f>
        <v/>
      </c>
      <c r="G90" s="24">
        <f>IF(A90="","",F90*C90)</f>
        <v/>
      </c>
      <c r="H90" s="24" t="n"/>
      <c r="I90" s="24">
        <f>IF(OR(A90="",H90=""),"",F90*H90)</f>
        <v/>
      </c>
      <c r="J90" s="24">
        <f>IF(OR(A90="",I90=""),"",I90-G90)</f>
        <v/>
      </c>
    </row>
    <row r="91">
      <c r="A91" s="23" t="n"/>
      <c r="B91" s="23">
        <f>IF(A91="","",SUMIFS(TRADES!D:D,TRADES!B:B,A91,TRADES!C:C,"BUY"))</f>
        <v/>
      </c>
      <c r="C91" s="24">
        <f>IF(OR(A91="",B91=0),"",IFERROR(SUMIFS(TRADES!G:G,TRADES!B:B,A91,TRADES!C:C,"BUY")/B91,""))</f>
        <v/>
      </c>
      <c r="D91" s="23">
        <f>IF(A91="","",SUMIFS(TRADES!D:D,TRADES!B:B,A91,TRADES!C:C,"SELL"))</f>
        <v/>
      </c>
      <c r="E91" s="24">
        <f>IF(OR(A91="",C91=""),"",C91)</f>
        <v/>
      </c>
      <c r="F91" s="23">
        <f>IF(A91="","",B91-D91)</f>
        <v/>
      </c>
      <c r="G91" s="24">
        <f>IF(A91="","",F91*C91)</f>
        <v/>
      </c>
      <c r="H91" s="24" t="n"/>
      <c r="I91" s="24">
        <f>IF(OR(A91="",H91=""),"",F91*H91)</f>
        <v/>
      </c>
      <c r="J91" s="24">
        <f>IF(OR(A91="",I91=""),"",I91-G91)</f>
        <v/>
      </c>
    </row>
    <row r="92">
      <c r="A92" s="23" t="n"/>
      <c r="B92" s="23">
        <f>IF(A92="","",SUMIFS(TRADES!D:D,TRADES!B:B,A92,TRADES!C:C,"BUY"))</f>
        <v/>
      </c>
      <c r="C92" s="24">
        <f>IF(OR(A92="",B92=0),"",IFERROR(SUMIFS(TRADES!G:G,TRADES!B:B,A92,TRADES!C:C,"BUY")/B92,""))</f>
        <v/>
      </c>
      <c r="D92" s="23">
        <f>IF(A92="","",SUMIFS(TRADES!D:D,TRADES!B:B,A92,TRADES!C:C,"SELL"))</f>
        <v/>
      </c>
      <c r="E92" s="24">
        <f>IF(OR(A92="",C92=""),"",C92)</f>
        <v/>
      </c>
      <c r="F92" s="23">
        <f>IF(A92="","",B92-D92)</f>
        <v/>
      </c>
      <c r="G92" s="24">
        <f>IF(A92="","",F92*C92)</f>
        <v/>
      </c>
      <c r="H92" s="24" t="n"/>
      <c r="I92" s="24">
        <f>IF(OR(A92="",H92=""),"",F92*H92)</f>
        <v/>
      </c>
      <c r="J92" s="24">
        <f>IF(OR(A92="",I92=""),"",I92-G92)</f>
        <v/>
      </c>
    </row>
    <row r="93">
      <c r="A93" s="23" t="n"/>
      <c r="B93" s="23">
        <f>IF(A93="","",SUMIFS(TRADES!D:D,TRADES!B:B,A93,TRADES!C:C,"BUY"))</f>
        <v/>
      </c>
      <c r="C93" s="24">
        <f>IF(OR(A93="",B93=0),"",IFERROR(SUMIFS(TRADES!G:G,TRADES!B:B,A93,TRADES!C:C,"BUY")/B93,""))</f>
        <v/>
      </c>
      <c r="D93" s="23">
        <f>IF(A93="","",SUMIFS(TRADES!D:D,TRADES!B:B,A93,TRADES!C:C,"SELL"))</f>
        <v/>
      </c>
      <c r="E93" s="24">
        <f>IF(OR(A93="",C93=""),"",C93)</f>
        <v/>
      </c>
      <c r="F93" s="23">
        <f>IF(A93="","",B93-D93)</f>
        <v/>
      </c>
      <c r="G93" s="24">
        <f>IF(A93="","",F93*C93)</f>
        <v/>
      </c>
      <c r="H93" s="24" t="n"/>
      <c r="I93" s="24">
        <f>IF(OR(A93="",H93=""),"",F93*H93)</f>
        <v/>
      </c>
      <c r="J93" s="24">
        <f>IF(OR(A93="",I93=""),"",I93-G93)</f>
        <v/>
      </c>
    </row>
    <row r="94">
      <c r="A94" s="23" t="n"/>
      <c r="B94" s="23">
        <f>IF(A94="","",SUMIFS(TRADES!D:D,TRADES!B:B,A94,TRADES!C:C,"BUY"))</f>
        <v/>
      </c>
      <c r="C94" s="24">
        <f>IF(OR(A94="",B94=0),"",IFERROR(SUMIFS(TRADES!G:G,TRADES!B:B,A94,TRADES!C:C,"BUY")/B94,""))</f>
        <v/>
      </c>
      <c r="D94" s="23">
        <f>IF(A94="","",SUMIFS(TRADES!D:D,TRADES!B:B,A94,TRADES!C:C,"SELL"))</f>
        <v/>
      </c>
      <c r="E94" s="24">
        <f>IF(OR(A94="",C94=""),"",C94)</f>
        <v/>
      </c>
      <c r="F94" s="23">
        <f>IF(A94="","",B94-D94)</f>
        <v/>
      </c>
      <c r="G94" s="24">
        <f>IF(A94="","",F94*C94)</f>
        <v/>
      </c>
      <c r="H94" s="24" t="n"/>
      <c r="I94" s="24">
        <f>IF(OR(A94="",H94=""),"",F94*H94)</f>
        <v/>
      </c>
      <c r="J94" s="24">
        <f>IF(OR(A94="",I94=""),"",I94-G94)</f>
        <v/>
      </c>
    </row>
    <row r="95">
      <c r="A95" s="23" t="n"/>
      <c r="B95" s="23">
        <f>IF(A95="","",SUMIFS(TRADES!D:D,TRADES!B:B,A95,TRADES!C:C,"BUY"))</f>
        <v/>
      </c>
      <c r="C95" s="24">
        <f>IF(OR(A95="",B95=0),"",IFERROR(SUMIFS(TRADES!G:G,TRADES!B:B,A95,TRADES!C:C,"BUY")/B95,""))</f>
        <v/>
      </c>
      <c r="D95" s="23">
        <f>IF(A95="","",SUMIFS(TRADES!D:D,TRADES!B:B,A95,TRADES!C:C,"SELL"))</f>
        <v/>
      </c>
      <c r="E95" s="24">
        <f>IF(OR(A95="",C95=""),"",C95)</f>
        <v/>
      </c>
      <c r="F95" s="23">
        <f>IF(A95="","",B95-D95)</f>
        <v/>
      </c>
      <c r="G95" s="24">
        <f>IF(A95="","",F95*C95)</f>
        <v/>
      </c>
      <c r="H95" s="24" t="n"/>
      <c r="I95" s="24">
        <f>IF(OR(A95="",H95=""),"",F95*H95)</f>
        <v/>
      </c>
      <c r="J95" s="24">
        <f>IF(OR(A95="",I95=""),"",I95-G95)</f>
        <v/>
      </c>
    </row>
    <row r="96">
      <c r="A96" s="23" t="n"/>
      <c r="B96" s="23">
        <f>IF(A96="","",SUMIFS(TRADES!D:D,TRADES!B:B,A96,TRADES!C:C,"BUY"))</f>
        <v/>
      </c>
      <c r="C96" s="24">
        <f>IF(OR(A96="",B96=0),"",IFERROR(SUMIFS(TRADES!G:G,TRADES!B:B,A96,TRADES!C:C,"BUY")/B96,""))</f>
        <v/>
      </c>
      <c r="D96" s="23">
        <f>IF(A96="","",SUMIFS(TRADES!D:D,TRADES!B:B,A96,TRADES!C:C,"SELL"))</f>
        <v/>
      </c>
      <c r="E96" s="24">
        <f>IF(OR(A96="",C96=""),"",C96)</f>
        <v/>
      </c>
      <c r="F96" s="23">
        <f>IF(A96="","",B96-D96)</f>
        <v/>
      </c>
      <c r="G96" s="24">
        <f>IF(A96="","",F96*C96)</f>
        <v/>
      </c>
      <c r="H96" s="24" t="n"/>
      <c r="I96" s="24">
        <f>IF(OR(A96="",H96=""),"",F96*H96)</f>
        <v/>
      </c>
      <c r="J96" s="24">
        <f>IF(OR(A96="",I96=""),"",I96-G96)</f>
        <v/>
      </c>
    </row>
    <row r="97">
      <c r="A97" s="23" t="n"/>
      <c r="B97" s="23">
        <f>IF(A97="","",SUMIFS(TRADES!D:D,TRADES!B:B,A97,TRADES!C:C,"BUY"))</f>
        <v/>
      </c>
      <c r="C97" s="24">
        <f>IF(OR(A97="",B97=0),"",IFERROR(SUMIFS(TRADES!G:G,TRADES!B:B,A97,TRADES!C:C,"BUY")/B97,""))</f>
        <v/>
      </c>
      <c r="D97" s="23">
        <f>IF(A97="","",SUMIFS(TRADES!D:D,TRADES!B:B,A97,TRADES!C:C,"SELL"))</f>
        <v/>
      </c>
      <c r="E97" s="24">
        <f>IF(OR(A97="",C97=""),"",C97)</f>
        <v/>
      </c>
      <c r="F97" s="23">
        <f>IF(A97="","",B97-D97)</f>
        <v/>
      </c>
      <c r="G97" s="24">
        <f>IF(A97="","",F97*C97)</f>
        <v/>
      </c>
      <c r="H97" s="24" t="n"/>
      <c r="I97" s="24">
        <f>IF(OR(A97="",H97=""),"",F97*H97)</f>
        <v/>
      </c>
      <c r="J97" s="24">
        <f>IF(OR(A97="",I97=""),"",I97-G97)</f>
        <v/>
      </c>
    </row>
    <row r="98">
      <c r="A98" s="23" t="n"/>
      <c r="B98" s="23">
        <f>IF(A98="","",SUMIFS(TRADES!D:D,TRADES!B:B,A98,TRADES!C:C,"BUY"))</f>
        <v/>
      </c>
      <c r="C98" s="24">
        <f>IF(OR(A98="",B98=0),"",IFERROR(SUMIFS(TRADES!G:G,TRADES!B:B,A98,TRADES!C:C,"BUY")/B98,""))</f>
        <v/>
      </c>
      <c r="D98" s="23">
        <f>IF(A98="","",SUMIFS(TRADES!D:D,TRADES!B:B,A98,TRADES!C:C,"SELL"))</f>
        <v/>
      </c>
      <c r="E98" s="24">
        <f>IF(OR(A98="",C98=""),"",C98)</f>
        <v/>
      </c>
      <c r="F98" s="23">
        <f>IF(A98="","",B98-D98)</f>
        <v/>
      </c>
      <c r="G98" s="24">
        <f>IF(A98="","",F98*C98)</f>
        <v/>
      </c>
      <c r="H98" s="24" t="n"/>
      <c r="I98" s="24">
        <f>IF(OR(A98="",H98=""),"",F98*H98)</f>
        <v/>
      </c>
      <c r="J98" s="24">
        <f>IF(OR(A98="",I98=""),"",I98-G98)</f>
        <v/>
      </c>
    </row>
    <row r="99">
      <c r="A99" s="23" t="n"/>
      <c r="B99" s="23">
        <f>IF(A99="","",SUMIFS(TRADES!D:D,TRADES!B:B,A99,TRADES!C:C,"BUY"))</f>
        <v/>
      </c>
      <c r="C99" s="24">
        <f>IF(OR(A99="",B99=0),"",IFERROR(SUMIFS(TRADES!G:G,TRADES!B:B,A99,TRADES!C:C,"BUY")/B99,""))</f>
        <v/>
      </c>
      <c r="D99" s="23">
        <f>IF(A99="","",SUMIFS(TRADES!D:D,TRADES!B:B,A99,TRADES!C:C,"SELL"))</f>
        <v/>
      </c>
      <c r="E99" s="24">
        <f>IF(OR(A99="",C99=""),"",C99)</f>
        <v/>
      </c>
      <c r="F99" s="23">
        <f>IF(A99="","",B99-D99)</f>
        <v/>
      </c>
      <c r="G99" s="24">
        <f>IF(A99="","",F99*C99)</f>
        <v/>
      </c>
      <c r="H99" s="24" t="n"/>
      <c r="I99" s="24">
        <f>IF(OR(A99="",H99=""),"",F99*H99)</f>
        <v/>
      </c>
      <c r="J99" s="24">
        <f>IF(OR(A99="",I99=""),"",I99-G99)</f>
        <v/>
      </c>
    </row>
    <row r="100">
      <c r="A100" s="23" t="n"/>
      <c r="B100" s="23">
        <f>IF(A100="","",SUMIFS(TRADES!D:D,TRADES!B:B,A100,TRADES!C:C,"BUY"))</f>
        <v/>
      </c>
      <c r="C100" s="24">
        <f>IF(OR(A100="",B100=0),"",IFERROR(SUMIFS(TRADES!G:G,TRADES!B:B,A100,TRADES!C:C,"BUY")/B100,""))</f>
        <v/>
      </c>
      <c r="D100" s="23">
        <f>IF(A100="","",SUMIFS(TRADES!D:D,TRADES!B:B,A100,TRADES!C:C,"SELL"))</f>
        <v/>
      </c>
      <c r="E100" s="24">
        <f>IF(OR(A100="",C100=""),"",C100)</f>
        <v/>
      </c>
      <c r="F100" s="23">
        <f>IF(A100="","",B100-D100)</f>
        <v/>
      </c>
      <c r="G100" s="24">
        <f>IF(A100="","",F100*C100)</f>
        <v/>
      </c>
      <c r="H100" s="24" t="n"/>
      <c r="I100" s="24">
        <f>IF(OR(A100="",H100=""),"",F100*H100)</f>
        <v/>
      </c>
      <c r="J100" s="24">
        <f>IF(OR(A100="",I100=""),"",I100-G100)</f>
        <v/>
      </c>
    </row>
    <row r="101">
      <c r="A101" s="23" t="n"/>
      <c r="B101" s="23">
        <f>IF(A101="","",SUMIFS(TRADES!D:D,TRADES!B:B,A101,TRADES!C:C,"BUY"))</f>
        <v/>
      </c>
      <c r="C101" s="24">
        <f>IF(OR(A101="",B101=0),"",IFERROR(SUMIFS(TRADES!G:G,TRADES!B:B,A101,TRADES!C:C,"BUY")/B101,""))</f>
        <v/>
      </c>
      <c r="D101" s="23">
        <f>IF(A101="","",SUMIFS(TRADES!D:D,TRADES!B:B,A101,TRADES!C:C,"SELL"))</f>
        <v/>
      </c>
      <c r="E101" s="24">
        <f>IF(OR(A101="",C101=""),"",C101)</f>
        <v/>
      </c>
      <c r="F101" s="23">
        <f>IF(A101="","",B101-D101)</f>
        <v/>
      </c>
      <c r="G101" s="24">
        <f>IF(A101="","",F101*C101)</f>
        <v/>
      </c>
      <c r="H101" s="24" t="n"/>
      <c r="I101" s="24">
        <f>IF(OR(A101="",H101=""),"",F101*H101)</f>
        <v/>
      </c>
      <c r="J101" s="24">
        <f>IF(OR(A101="",I101=""),"",I101-G101)</f>
        <v/>
      </c>
    </row>
    <row r="102">
      <c r="A102" s="23" t="n"/>
      <c r="B102" s="23">
        <f>IF(A102="","",SUMIFS(TRADES!D:D,TRADES!B:B,A102,TRADES!C:C,"BUY"))</f>
        <v/>
      </c>
      <c r="C102" s="24">
        <f>IF(OR(A102="",B102=0),"",IFERROR(SUMIFS(TRADES!G:G,TRADES!B:B,A102,TRADES!C:C,"BUY")/B102,""))</f>
        <v/>
      </c>
      <c r="D102" s="23">
        <f>IF(A102="","",SUMIFS(TRADES!D:D,TRADES!B:B,A102,TRADES!C:C,"SELL"))</f>
        <v/>
      </c>
      <c r="E102" s="24">
        <f>IF(OR(A102="",C102=""),"",C102)</f>
        <v/>
      </c>
      <c r="F102" s="23">
        <f>IF(A102="","",B102-D102)</f>
        <v/>
      </c>
      <c r="G102" s="24">
        <f>IF(A102="","",F102*C102)</f>
        <v/>
      </c>
      <c r="H102" s="24" t="n"/>
      <c r="I102" s="24">
        <f>IF(OR(A102="",H102=""),"",F102*H102)</f>
        <v/>
      </c>
      <c r="J102" s="24">
        <f>IF(OR(A102="",I102=""),"",I102-G102)</f>
        <v/>
      </c>
    </row>
    <row r="103">
      <c r="A103" s="23" t="n"/>
      <c r="B103" s="23">
        <f>IF(A103="","",SUMIFS(TRADES!D:D,TRADES!B:B,A103,TRADES!C:C,"BUY"))</f>
        <v/>
      </c>
      <c r="C103" s="24">
        <f>IF(OR(A103="",B103=0),"",IFERROR(SUMIFS(TRADES!G:G,TRADES!B:B,A103,TRADES!C:C,"BUY")/B103,""))</f>
        <v/>
      </c>
      <c r="D103" s="23">
        <f>IF(A103="","",SUMIFS(TRADES!D:D,TRADES!B:B,A103,TRADES!C:C,"SELL"))</f>
        <v/>
      </c>
      <c r="E103" s="24">
        <f>IF(OR(A103="",C103=""),"",C103)</f>
        <v/>
      </c>
      <c r="F103" s="23">
        <f>IF(A103="","",B103-D103)</f>
        <v/>
      </c>
      <c r="G103" s="24">
        <f>IF(A103="","",F103*C103)</f>
        <v/>
      </c>
      <c r="H103" s="24" t="n"/>
      <c r="I103" s="24">
        <f>IF(OR(A103="",H103=""),"",F103*H103)</f>
        <v/>
      </c>
      <c r="J103" s="24">
        <f>IF(OR(A103="",I103=""),"",I103-G103)</f>
        <v/>
      </c>
    </row>
    <row r="104">
      <c r="A104" s="23" t="n"/>
      <c r="B104" s="23">
        <f>IF(A104="","",SUMIFS(TRADES!D:D,TRADES!B:B,A104,TRADES!C:C,"BUY"))</f>
        <v/>
      </c>
      <c r="C104" s="24">
        <f>IF(OR(A104="",B104=0),"",IFERROR(SUMIFS(TRADES!G:G,TRADES!B:B,A104,TRADES!C:C,"BUY")/B104,""))</f>
        <v/>
      </c>
      <c r="D104" s="23">
        <f>IF(A104="","",SUMIFS(TRADES!D:D,TRADES!B:B,A104,TRADES!C:C,"SELL"))</f>
        <v/>
      </c>
      <c r="E104" s="24">
        <f>IF(OR(A104="",C104=""),"",C104)</f>
        <v/>
      </c>
      <c r="F104" s="23">
        <f>IF(A104="","",B104-D104)</f>
        <v/>
      </c>
      <c r="G104" s="24">
        <f>IF(A104="","",F104*C104)</f>
        <v/>
      </c>
      <c r="H104" s="24" t="n"/>
      <c r="I104" s="24">
        <f>IF(OR(A104="",H104=""),"",F104*H104)</f>
        <v/>
      </c>
      <c r="J104" s="24">
        <f>IF(OR(A104="",I104=""),"",I104-G104)</f>
        <v/>
      </c>
    </row>
    <row r="105">
      <c r="A105" s="23" t="n"/>
      <c r="B105" s="23">
        <f>IF(A105="","",SUMIFS(TRADES!D:D,TRADES!B:B,A105,TRADES!C:C,"BUY"))</f>
        <v/>
      </c>
      <c r="C105" s="24">
        <f>IF(OR(A105="",B105=0),"",IFERROR(SUMIFS(TRADES!G:G,TRADES!B:B,A105,TRADES!C:C,"BUY")/B105,""))</f>
        <v/>
      </c>
      <c r="D105" s="23">
        <f>IF(A105="","",SUMIFS(TRADES!D:D,TRADES!B:B,A105,TRADES!C:C,"SELL"))</f>
        <v/>
      </c>
      <c r="E105" s="24">
        <f>IF(OR(A105="",C105=""),"",C105)</f>
        <v/>
      </c>
      <c r="F105" s="23">
        <f>IF(A105="","",B105-D105)</f>
        <v/>
      </c>
      <c r="G105" s="24">
        <f>IF(A105="","",F105*C105)</f>
        <v/>
      </c>
      <c r="H105" s="24" t="n"/>
      <c r="I105" s="24">
        <f>IF(OR(A105="",H105=""),"",F105*H105)</f>
        <v/>
      </c>
      <c r="J105" s="24">
        <f>IF(OR(A105="",I105=""),"",I105-G105)</f>
        <v/>
      </c>
    </row>
    <row r="106">
      <c r="A106" s="23" t="n"/>
      <c r="B106" s="23">
        <f>IF(A106="","",SUMIFS(TRADES!D:D,TRADES!B:B,A106,TRADES!C:C,"BUY"))</f>
        <v/>
      </c>
      <c r="C106" s="24">
        <f>IF(OR(A106="",B106=0),"",IFERROR(SUMIFS(TRADES!G:G,TRADES!B:B,A106,TRADES!C:C,"BUY")/B106,""))</f>
        <v/>
      </c>
      <c r="D106" s="23">
        <f>IF(A106="","",SUMIFS(TRADES!D:D,TRADES!B:B,A106,TRADES!C:C,"SELL"))</f>
        <v/>
      </c>
      <c r="E106" s="24">
        <f>IF(OR(A106="",C106=""),"",C106)</f>
        <v/>
      </c>
      <c r="F106" s="23">
        <f>IF(A106="","",B106-D106)</f>
        <v/>
      </c>
      <c r="G106" s="24">
        <f>IF(A106="","",F106*C106)</f>
        <v/>
      </c>
      <c r="H106" s="24" t="n"/>
      <c r="I106" s="24">
        <f>IF(OR(A106="",H106=""),"",F106*H106)</f>
        <v/>
      </c>
      <c r="J106" s="24">
        <f>IF(OR(A106="",I106=""),"",I106-G106)</f>
        <v/>
      </c>
    </row>
    <row r="107">
      <c r="A107" s="23" t="n"/>
      <c r="B107" s="23">
        <f>IF(A107="","",SUMIFS(TRADES!D:D,TRADES!B:B,A107,TRADES!C:C,"BUY"))</f>
        <v/>
      </c>
      <c r="C107" s="24">
        <f>IF(OR(A107="",B107=0),"",IFERROR(SUMIFS(TRADES!G:G,TRADES!B:B,A107,TRADES!C:C,"BUY")/B107,""))</f>
        <v/>
      </c>
      <c r="D107" s="23">
        <f>IF(A107="","",SUMIFS(TRADES!D:D,TRADES!B:B,A107,TRADES!C:C,"SELL"))</f>
        <v/>
      </c>
      <c r="E107" s="24">
        <f>IF(OR(A107="",C107=""),"",C107)</f>
        <v/>
      </c>
      <c r="F107" s="23">
        <f>IF(A107="","",B107-D107)</f>
        <v/>
      </c>
      <c r="G107" s="24">
        <f>IF(A107="","",F107*C107)</f>
        <v/>
      </c>
      <c r="H107" s="24" t="n"/>
      <c r="I107" s="24">
        <f>IF(OR(A107="",H107=""),"",F107*H107)</f>
        <v/>
      </c>
      <c r="J107" s="24">
        <f>IF(OR(A107="",I107=""),"",I107-G107)</f>
        <v/>
      </c>
    </row>
    <row r="108">
      <c r="A108" s="23" t="n"/>
      <c r="B108" s="23">
        <f>IF(A108="","",SUMIFS(TRADES!D:D,TRADES!B:B,A108,TRADES!C:C,"BUY"))</f>
        <v/>
      </c>
      <c r="C108" s="24">
        <f>IF(OR(A108="",B108=0),"",IFERROR(SUMIFS(TRADES!G:G,TRADES!B:B,A108,TRADES!C:C,"BUY")/B108,""))</f>
        <v/>
      </c>
      <c r="D108" s="23">
        <f>IF(A108="","",SUMIFS(TRADES!D:D,TRADES!B:B,A108,TRADES!C:C,"SELL"))</f>
        <v/>
      </c>
      <c r="E108" s="24">
        <f>IF(OR(A108="",C108=""),"",C108)</f>
        <v/>
      </c>
      <c r="F108" s="23">
        <f>IF(A108="","",B108-D108)</f>
        <v/>
      </c>
      <c r="G108" s="24">
        <f>IF(A108="","",F108*C108)</f>
        <v/>
      </c>
      <c r="H108" s="24" t="n"/>
      <c r="I108" s="24">
        <f>IF(OR(A108="",H108=""),"",F108*H108)</f>
        <v/>
      </c>
      <c r="J108" s="24">
        <f>IF(OR(A108="",I108=""),"",I108-G108)</f>
        <v/>
      </c>
    </row>
    <row r="109">
      <c r="A109" s="23" t="n"/>
      <c r="B109" s="23">
        <f>IF(A109="","",SUMIFS(TRADES!D:D,TRADES!B:B,A109,TRADES!C:C,"BUY"))</f>
        <v/>
      </c>
      <c r="C109" s="24">
        <f>IF(OR(A109="",B109=0),"",IFERROR(SUMIFS(TRADES!G:G,TRADES!B:B,A109,TRADES!C:C,"BUY")/B109,""))</f>
        <v/>
      </c>
      <c r="D109" s="23">
        <f>IF(A109="","",SUMIFS(TRADES!D:D,TRADES!B:B,A109,TRADES!C:C,"SELL"))</f>
        <v/>
      </c>
      <c r="E109" s="24">
        <f>IF(OR(A109="",C109=""),"",C109)</f>
        <v/>
      </c>
      <c r="F109" s="23">
        <f>IF(A109="","",B109-D109)</f>
        <v/>
      </c>
      <c r="G109" s="24">
        <f>IF(A109="","",F109*C109)</f>
        <v/>
      </c>
      <c r="H109" s="24" t="n"/>
      <c r="I109" s="24">
        <f>IF(OR(A109="",H109=""),"",F109*H109)</f>
        <v/>
      </c>
      <c r="J109" s="24">
        <f>IF(OR(A109="",I109=""),"",I109-G109)</f>
        <v/>
      </c>
    </row>
    <row r="110">
      <c r="A110" s="23" t="n"/>
      <c r="B110" s="23">
        <f>IF(A110="","",SUMIFS(TRADES!D:D,TRADES!B:B,A110,TRADES!C:C,"BUY"))</f>
        <v/>
      </c>
      <c r="C110" s="24">
        <f>IF(OR(A110="",B110=0),"",IFERROR(SUMIFS(TRADES!G:G,TRADES!B:B,A110,TRADES!C:C,"BUY")/B110,""))</f>
        <v/>
      </c>
      <c r="D110" s="23">
        <f>IF(A110="","",SUMIFS(TRADES!D:D,TRADES!B:B,A110,TRADES!C:C,"SELL"))</f>
        <v/>
      </c>
      <c r="E110" s="24">
        <f>IF(OR(A110="",C110=""),"",C110)</f>
        <v/>
      </c>
      <c r="F110" s="23">
        <f>IF(A110="","",B110-D110)</f>
        <v/>
      </c>
      <c r="G110" s="24">
        <f>IF(A110="","",F110*C110)</f>
        <v/>
      </c>
      <c r="H110" s="24" t="n"/>
      <c r="I110" s="24">
        <f>IF(OR(A110="",H110=""),"",F110*H110)</f>
        <v/>
      </c>
      <c r="J110" s="24">
        <f>IF(OR(A110="",I110=""),"",I110-G110)</f>
        <v/>
      </c>
    </row>
    <row r="111">
      <c r="A111" s="23" t="n"/>
      <c r="B111" s="23">
        <f>IF(A111="","",SUMIFS(TRADES!D:D,TRADES!B:B,A111,TRADES!C:C,"BUY"))</f>
        <v/>
      </c>
      <c r="C111" s="24">
        <f>IF(OR(A111="",B111=0),"",IFERROR(SUMIFS(TRADES!G:G,TRADES!B:B,A111,TRADES!C:C,"BUY")/B111,""))</f>
        <v/>
      </c>
      <c r="D111" s="23">
        <f>IF(A111="","",SUMIFS(TRADES!D:D,TRADES!B:B,A111,TRADES!C:C,"SELL"))</f>
        <v/>
      </c>
      <c r="E111" s="24">
        <f>IF(OR(A111="",C111=""),"",C111)</f>
        <v/>
      </c>
      <c r="F111" s="23">
        <f>IF(A111="","",B111-D111)</f>
        <v/>
      </c>
      <c r="G111" s="24">
        <f>IF(A111="","",F111*C111)</f>
        <v/>
      </c>
      <c r="H111" s="24" t="n"/>
      <c r="I111" s="24">
        <f>IF(OR(A111="",H111=""),"",F111*H111)</f>
        <v/>
      </c>
      <c r="J111" s="24">
        <f>IF(OR(A111="",I111=""),"",I111-G111)</f>
        <v/>
      </c>
    </row>
    <row r="112">
      <c r="A112" s="23" t="n"/>
      <c r="B112" s="23">
        <f>IF(A112="","",SUMIFS(TRADES!D:D,TRADES!B:B,A112,TRADES!C:C,"BUY"))</f>
        <v/>
      </c>
      <c r="C112" s="24">
        <f>IF(OR(A112="",B112=0),"",IFERROR(SUMIFS(TRADES!G:G,TRADES!B:B,A112,TRADES!C:C,"BUY")/B112,""))</f>
        <v/>
      </c>
      <c r="D112" s="23">
        <f>IF(A112="","",SUMIFS(TRADES!D:D,TRADES!B:B,A112,TRADES!C:C,"SELL"))</f>
        <v/>
      </c>
      <c r="E112" s="24">
        <f>IF(OR(A112="",C112=""),"",C112)</f>
        <v/>
      </c>
      <c r="F112" s="23">
        <f>IF(A112="","",B112-D112)</f>
        <v/>
      </c>
      <c r="G112" s="24">
        <f>IF(A112="","",F112*C112)</f>
        <v/>
      </c>
      <c r="H112" s="24" t="n"/>
      <c r="I112" s="24">
        <f>IF(OR(A112="",H112=""),"",F112*H112)</f>
        <v/>
      </c>
      <c r="J112" s="24">
        <f>IF(OR(A112="",I112=""),"",I112-G112)</f>
        <v/>
      </c>
    </row>
    <row r="113">
      <c r="A113" s="23" t="n"/>
      <c r="B113" s="23">
        <f>IF(A113="","",SUMIFS(TRADES!D:D,TRADES!B:B,A113,TRADES!C:C,"BUY"))</f>
        <v/>
      </c>
      <c r="C113" s="24">
        <f>IF(OR(A113="",B113=0),"",IFERROR(SUMIFS(TRADES!G:G,TRADES!B:B,A113,TRADES!C:C,"BUY")/B113,""))</f>
        <v/>
      </c>
      <c r="D113" s="23">
        <f>IF(A113="","",SUMIFS(TRADES!D:D,TRADES!B:B,A113,TRADES!C:C,"SELL"))</f>
        <v/>
      </c>
      <c r="E113" s="24">
        <f>IF(OR(A113="",C113=""),"",C113)</f>
        <v/>
      </c>
      <c r="F113" s="23">
        <f>IF(A113="","",B113-D113)</f>
        <v/>
      </c>
      <c r="G113" s="24">
        <f>IF(A113="","",F113*C113)</f>
        <v/>
      </c>
      <c r="H113" s="24" t="n"/>
      <c r="I113" s="24">
        <f>IF(OR(A113="",H113=""),"",F113*H113)</f>
        <v/>
      </c>
      <c r="J113" s="24">
        <f>IF(OR(A113="",I113=""),"",I113-G113)</f>
        <v/>
      </c>
    </row>
    <row r="114">
      <c r="A114" s="23" t="n"/>
      <c r="B114" s="23">
        <f>IF(A114="","",SUMIFS(TRADES!D:D,TRADES!B:B,A114,TRADES!C:C,"BUY"))</f>
        <v/>
      </c>
      <c r="C114" s="24">
        <f>IF(OR(A114="",B114=0),"",IFERROR(SUMIFS(TRADES!G:G,TRADES!B:B,A114,TRADES!C:C,"BUY")/B114,""))</f>
        <v/>
      </c>
      <c r="D114" s="23">
        <f>IF(A114="","",SUMIFS(TRADES!D:D,TRADES!B:B,A114,TRADES!C:C,"SELL"))</f>
        <v/>
      </c>
      <c r="E114" s="24">
        <f>IF(OR(A114="",C114=""),"",C114)</f>
        <v/>
      </c>
      <c r="F114" s="23">
        <f>IF(A114="","",B114-D114)</f>
        <v/>
      </c>
      <c r="G114" s="24">
        <f>IF(A114="","",F114*C114)</f>
        <v/>
      </c>
      <c r="H114" s="24" t="n"/>
      <c r="I114" s="24">
        <f>IF(OR(A114="",H114=""),"",F114*H114)</f>
        <v/>
      </c>
      <c r="J114" s="24">
        <f>IF(OR(A114="",I114=""),"",I114-G114)</f>
        <v/>
      </c>
    </row>
    <row r="115">
      <c r="A115" s="23" t="n"/>
      <c r="B115" s="23">
        <f>IF(A115="","",SUMIFS(TRADES!D:D,TRADES!B:B,A115,TRADES!C:C,"BUY"))</f>
        <v/>
      </c>
      <c r="C115" s="24">
        <f>IF(OR(A115="",B115=0),"",IFERROR(SUMIFS(TRADES!G:G,TRADES!B:B,A115,TRADES!C:C,"BUY")/B115,""))</f>
        <v/>
      </c>
      <c r="D115" s="23">
        <f>IF(A115="","",SUMIFS(TRADES!D:D,TRADES!B:B,A115,TRADES!C:C,"SELL"))</f>
        <v/>
      </c>
      <c r="E115" s="24">
        <f>IF(OR(A115="",C115=""),"",C115)</f>
        <v/>
      </c>
      <c r="F115" s="23">
        <f>IF(A115="","",B115-D115)</f>
        <v/>
      </c>
      <c r="G115" s="24">
        <f>IF(A115="","",F115*C115)</f>
        <v/>
      </c>
      <c r="H115" s="24" t="n"/>
      <c r="I115" s="24">
        <f>IF(OR(A115="",H115=""),"",F115*H115)</f>
        <v/>
      </c>
      <c r="J115" s="24">
        <f>IF(OR(A115="",I115=""),"",I115-G115)</f>
        <v/>
      </c>
    </row>
    <row r="116">
      <c r="A116" s="23" t="n"/>
      <c r="B116" s="23">
        <f>IF(A116="","",SUMIFS(TRADES!D:D,TRADES!B:B,A116,TRADES!C:C,"BUY"))</f>
        <v/>
      </c>
      <c r="C116" s="24">
        <f>IF(OR(A116="",B116=0),"",IFERROR(SUMIFS(TRADES!G:G,TRADES!B:B,A116,TRADES!C:C,"BUY")/B116,""))</f>
        <v/>
      </c>
      <c r="D116" s="23">
        <f>IF(A116="","",SUMIFS(TRADES!D:D,TRADES!B:B,A116,TRADES!C:C,"SELL"))</f>
        <v/>
      </c>
      <c r="E116" s="24">
        <f>IF(OR(A116="",C116=""),"",C116)</f>
        <v/>
      </c>
      <c r="F116" s="23">
        <f>IF(A116="","",B116-D116)</f>
        <v/>
      </c>
      <c r="G116" s="24">
        <f>IF(A116="","",F116*C116)</f>
        <v/>
      </c>
      <c r="H116" s="24" t="n"/>
      <c r="I116" s="24">
        <f>IF(OR(A116="",H116=""),"",F116*H116)</f>
        <v/>
      </c>
      <c r="J116" s="24">
        <f>IF(OR(A116="",I116=""),"",I116-G116)</f>
        <v/>
      </c>
    </row>
    <row r="117">
      <c r="A117" s="23" t="n"/>
      <c r="B117" s="23">
        <f>IF(A117="","",SUMIFS(TRADES!D:D,TRADES!B:B,A117,TRADES!C:C,"BUY"))</f>
        <v/>
      </c>
      <c r="C117" s="24">
        <f>IF(OR(A117="",B117=0),"",IFERROR(SUMIFS(TRADES!G:G,TRADES!B:B,A117,TRADES!C:C,"BUY")/B117,""))</f>
        <v/>
      </c>
      <c r="D117" s="23">
        <f>IF(A117="","",SUMIFS(TRADES!D:D,TRADES!B:B,A117,TRADES!C:C,"SELL"))</f>
        <v/>
      </c>
      <c r="E117" s="24">
        <f>IF(OR(A117="",C117=""),"",C117)</f>
        <v/>
      </c>
      <c r="F117" s="23">
        <f>IF(A117="","",B117-D117)</f>
        <v/>
      </c>
      <c r="G117" s="24">
        <f>IF(A117="","",F117*C117)</f>
        <v/>
      </c>
      <c r="H117" s="24" t="n"/>
      <c r="I117" s="24">
        <f>IF(OR(A117="",H117=""),"",F117*H117)</f>
        <v/>
      </c>
      <c r="J117" s="24">
        <f>IF(OR(A117="",I117=""),"",I117-G117)</f>
        <v/>
      </c>
    </row>
    <row r="118">
      <c r="A118" s="23" t="n"/>
      <c r="B118" s="23">
        <f>IF(A118="","",SUMIFS(TRADES!D:D,TRADES!B:B,A118,TRADES!C:C,"BUY"))</f>
        <v/>
      </c>
      <c r="C118" s="24">
        <f>IF(OR(A118="",B118=0),"",IFERROR(SUMIFS(TRADES!G:G,TRADES!B:B,A118,TRADES!C:C,"BUY")/B118,""))</f>
        <v/>
      </c>
      <c r="D118" s="23">
        <f>IF(A118="","",SUMIFS(TRADES!D:D,TRADES!B:B,A118,TRADES!C:C,"SELL"))</f>
        <v/>
      </c>
      <c r="E118" s="24">
        <f>IF(OR(A118="",C118=""),"",C118)</f>
        <v/>
      </c>
      <c r="F118" s="23">
        <f>IF(A118="","",B118-D118)</f>
        <v/>
      </c>
      <c r="G118" s="24">
        <f>IF(A118="","",F118*C118)</f>
        <v/>
      </c>
      <c r="H118" s="24" t="n"/>
      <c r="I118" s="24">
        <f>IF(OR(A118="",H118=""),"",F118*H118)</f>
        <v/>
      </c>
      <c r="J118" s="24">
        <f>IF(OR(A118="",I118=""),"",I118-G118)</f>
        <v/>
      </c>
    </row>
    <row r="119">
      <c r="A119" s="23" t="n"/>
      <c r="B119" s="23">
        <f>IF(A119="","",SUMIFS(TRADES!D:D,TRADES!B:B,A119,TRADES!C:C,"BUY"))</f>
        <v/>
      </c>
      <c r="C119" s="24">
        <f>IF(OR(A119="",B119=0),"",IFERROR(SUMIFS(TRADES!G:G,TRADES!B:B,A119,TRADES!C:C,"BUY")/B119,""))</f>
        <v/>
      </c>
      <c r="D119" s="23">
        <f>IF(A119="","",SUMIFS(TRADES!D:D,TRADES!B:B,A119,TRADES!C:C,"SELL"))</f>
        <v/>
      </c>
      <c r="E119" s="24">
        <f>IF(OR(A119="",C119=""),"",C119)</f>
        <v/>
      </c>
      <c r="F119" s="23">
        <f>IF(A119="","",B119-D119)</f>
        <v/>
      </c>
      <c r="G119" s="24">
        <f>IF(A119="","",F119*C119)</f>
        <v/>
      </c>
      <c r="H119" s="24" t="n"/>
      <c r="I119" s="24">
        <f>IF(OR(A119="",H119=""),"",F119*H119)</f>
        <v/>
      </c>
      <c r="J119" s="24">
        <f>IF(OR(A119="",I119=""),"",I119-G119)</f>
        <v/>
      </c>
    </row>
    <row r="120">
      <c r="A120" s="23" t="n"/>
      <c r="B120" s="23">
        <f>IF(A120="","",SUMIFS(TRADES!D:D,TRADES!B:B,A120,TRADES!C:C,"BUY"))</f>
        <v/>
      </c>
      <c r="C120" s="24">
        <f>IF(OR(A120="",B120=0),"",IFERROR(SUMIFS(TRADES!G:G,TRADES!B:B,A120,TRADES!C:C,"BUY")/B120,""))</f>
        <v/>
      </c>
      <c r="D120" s="23">
        <f>IF(A120="","",SUMIFS(TRADES!D:D,TRADES!B:B,A120,TRADES!C:C,"SELL"))</f>
        <v/>
      </c>
      <c r="E120" s="24">
        <f>IF(OR(A120="",C120=""),"",C120)</f>
        <v/>
      </c>
      <c r="F120" s="23">
        <f>IF(A120="","",B120-D120)</f>
        <v/>
      </c>
      <c r="G120" s="24">
        <f>IF(A120="","",F120*C120)</f>
        <v/>
      </c>
      <c r="H120" s="24" t="n"/>
      <c r="I120" s="24">
        <f>IF(OR(A120="",H120=""),"",F120*H120)</f>
        <v/>
      </c>
      <c r="J120" s="24">
        <f>IF(OR(A120="",I120=""),"",I120-G120)</f>
        <v/>
      </c>
    </row>
    <row r="121">
      <c r="A121" s="23" t="n"/>
      <c r="B121" s="23">
        <f>IF(A121="","",SUMIFS(TRADES!D:D,TRADES!B:B,A121,TRADES!C:C,"BUY"))</f>
        <v/>
      </c>
      <c r="C121" s="24">
        <f>IF(OR(A121="",B121=0),"",IFERROR(SUMIFS(TRADES!G:G,TRADES!B:B,A121,TRADES!C:C,"BUY")/B121,""))</f>
        <v/>
      </c>
      <c r="D121" s="23">
        <f>IF(A121="","",SUMIFS(TRADES!D:D,TRADES!B:B,A121,TRADES!C:C,"SELL"))</f>
        <v/>
      </c>
      <c r="E121" s="24">
        <f>IF(OR(A121="",C121=""),"",C121)</f>
        <v/>
      </c>
      <c r="F121" s="23">
        <f>IF(A121="","",B121-D121)</f>
        <v/>
      </c>
      <c r="G121" s="24">
        <f>IF(A121="","",F121*C121)</f>
        <v/>
      </c>
      <c r="H121" s="24" t="n"/>
      <c r="I121" s="24">
        <f>IF(OR(A121="",H121=""),"",F121*H121)</f>
        <v/>
      </c>
      <c r="J121" s="24">
        <f>IF(OR(A121="",I121=""),"",I121-G121)</f>
        <v/>
      </c>
    </row>
    <row r="122">
      <c r="A122" s="23" t="n"/>
      <c r="B122" s="23">
        <f>IF(A122="","",SUMIFS(TRADES!D:D,TRADES!B:B,A122,TRADES!C:C,"BUY"))</f>
        <v/>
      </c>
      <c r="C122" s="24">
        <f>IF(OR(A122="",B122=0),"",IFERROR(SUMIFS(TRADES!G:G,TRADES!B:B,A122,TRADES!C:C,"BUY")/B122,""))</f>
        <v/>
      </c>
      <c r="D122" s="23">
        <f>IF(A122="","",SUMIFS(TRADES!D:D,TRADES!B:B,A122,TRADES!C:C,"SELL"))</f>
        <v/>
      </c>
      <c r="E122" s="24">
        <f>IF(OR(A122="",C122=""),"",C122)</f>
        <v/>
      </c>
      <c r="F122" s="23">
        <f>IF(A122="","",B122-D122)</f>
        <v/>
      </c>
      <c r="G122" s="24">
        <f>IF(A122="","",F122*C122)</f>
        <v/>
      </c>
      <c r="H122" s="24" t="n"/>
      <c r="I122" s="24">
        <f>IF(OR(A122="",H122=""),"",F122*H122)</f>
        <v/>
      </c>
      <c r="J122" s="24">
        <f>IF(OR(A122="",I122=""),"",I122-G122)</f>
        <v/>
      </c>
    </row>
    <row r="123">
      <c r="A123" s="23" t="n"/>
      <c r="B123" s="23">
        <f>IF(A123="","",SUMIFS(TRADES!D:D,TRADES!B:B,A123,TRADES!C:C,"BUY"))</f>
        <v/>
      </c>
      <c r="C123" s="24">
        <f>IF(OR(A123="",B123=0),"",IFERROR(SUMIFS(TRADES!G:G,TRADES!B:B,A123,TRADES!C:C,"BUY")/B123,""))</f>
        <v/>
      </c>
      <c r="D123" s="23">
        <f>IF(A123="","",SUMIFS(TRADES!D:D,TRADES!B:B,A123,TRADES!C:C,"SELL"))</f>
        <v/>
      </c>
      <c r="E123" s="24">
        <f>IF(OR(A123="",C123=""),"",C123)</f>
        <v/>
      </c>
      <c r="F123" s="23">
        <f>IF(A123="","",B123-D123)</f>
        <v/>
      </c>
      <c r="G123" s="24">
        <f>IF(A123="","",F123*C123)</f>
        <v/>
      </c>
      <c r="H123" s="24" t="n"/>
      <c r="I123" s="24">
        <f>IF(OR(A123="",H123=""),"",F123*H123)</f>
        <v/>
      </c>
      <c r="J123" s="24">
        <f>IF(OR(A123="",I123=""),"",I123-G123)</f>
        <v/>
      </c>
    </row>
    <row r="124">
      <c r="A124" s="23" t="n"/>
      <c r="B124" s="23">
        <f>IF(A124="","",SUMIFS(TRADES!D:D,TRADES!B:B,A124,TRADES!C:C,"BUY"))</f>
        <v/>
      </c>
      <c r="C124" s="24">
        <f>IF(OR(A124="",B124=0),"",IFERROR(SUMIFS(TRADES!G:G,TRADES!B:B,A124,TRADES!C:C,"BUY")/B124,""))</f>
        <v/>
      </c>
      <c r="D124" s="23">
        <f>IF(A124="","",SUMIFS(TRADES!D:D,TRADES!B:B,A124,TRADES!C:C,"SELL"))</f>
        <v/>
      </c>
      <c r="E124" s="24">
        <f>IF(OR(A124="",C124=""),"",C124)</f>
        <v/>
      </c>
      <c r="F124" s="23">
        <f>IF(A124="","",B124-D124)</f>
        <v/>
      </c>
      <c r="G124" s="24">
        <f>IF(A124="","",F124*C124)</f>
        <v/>
      </c>
      <c r="H124" s="24" t="n"/>
      <c r="I124" s="24">
        <f>IF(OR(A124="",H124=""),"",F124*H124)</f>
        <v/>
      </c>
      <c r="J124" s="24">
        <f>IF(OR(A124="",I124=""),"",I124-G124)</f>
        <v/>
      </c>
    </row>
    <row r="125">
      <c r="A125" s="23" t="n"/>
      <c r="B125" s="23">
        <f>IF(A125="","",SUMIFS(TRADES!D:D,TRADES!B:B,A125,TRADES!C:C,"BUY"))</f>
        <v/>
      </c>
      <c r="C125" s="24">
        <f>IF(OR(A125="",B125=0),"",IFERROR(SUMIFS(TRADES!G:G,TRADES!B:B,A125,TRADES!C:C,"BUY")/B125,""))</f>
        <v/>
      </c>
      <c r="D125" s="23">
        <f>IF(A125="","",SUMIFS(TRADES!D:D,TRADES!B:B,A125,TRADES!C:C,"SELL"))</f>
        <v/>
      </c>
      <c r="E125" s="24">
        <f>IF(OR(A125="",C125=""),"",C125)</f>
        <v/>
      </c>
      <c r="F125" s="23">
        <f>IF(A125="","",B125-D125)</f>
        <v/>
      </c>
      <c r="G125" s="24">
        <f>IF(A125="","",F125*C125)</f>
        <v/>
      </c>
      <c r="H125" s="24" t="n"/>
      <c r="I125" s="24">
        <f>IF(OR(A125="",H125=""),"",F125*H125)</f>
        <v/>
      </c>
      <c r="J125" s="24">
        <f>IF(OR(A125="",I125=""),"",I125-G125)</f>
        <v/>
      </c>
    </row>
    <row r="126">
      <c r="A126" s="23" t="n"/>
      <c r="B126" s="23">
        <f>IF(A126="","",SUMIFS(TRADES!D:D,TRADES!B:B,A126,TRADES!C:C,"BUY"))</f>
        <v/>
      </c>
      <c r="C126" s="24">
        <f>IF(OR(A126="",B126=0),"",IFERROR(SUMIFS(TRADES!G:G,TRADES!B:B,A126,TRADES!C:C,"BUY")/B126,""))</f>
        <v/>
      </c>
      <c r="D126" s="23">
        <f>IF(A126="","",SUMIFS(TRADES!D:D,TRADES!B:B,A126,TRADES!C:C,"SELL"))</f>
        <v/>
      </c>
      <c r="E126" s="24">
        <f>IF(OR(A126="",C126=""),"",C126)</f>
        <v/>
      </c>
      <c r="F126" s="23">
        <f>IF(A126="","",B126-D126)</f>
        <v/>
      </c>
      <c r="G126" s="24">
        <f>IF(A126="","",F126*C126)</f>
        <v/>
      </c>
      <c r="H126" s="24" t="n"/>
      <c r="I126" s="24">
        <f>IF(OR(A126="",H126=""),"",F126*H126)</f>
        <v/>
      </c>
      <c r="J126" s="24">
        <f>IF(OR(A126="",I126=""),"",I126-G126)</f>
        <v/>
      </c>
    </row>
    <row r="127">
      <c r="A127" s="23" t="n"/>
      <c r="B127" s="23">
        <f>IF(A127="","",SUMIFS(TRADES!D:D,TRADES!B:B,A127,TRADES!C:C,"BUY"))</f>
        <v/>
      </c>
      <c r="C127" s="24">
        <f>IF(OR(A127="",B127=0),"",IFERROR(SUMIFS(TRADES!G:G,TRADES!B:B,A127,TRADES!C:C,"BUY")/B127,""))</f>
        <v/>
      </c>
      <c r="D127" s="23">
        <f>IF(A127="","",SUMIFS(TRADES!D:D,TRADES!B:B,A127,TRADES!C:C,"SELL"))</f>
        <v/>
      </c>
      <c r="E127" s="24">
        <f>IF(OR(A127="",C127=""),"",C127)</f>
        <v/>
      </c>
      <c r="F127" s="23">
        <f>IF(A127="","",B127-D127)</f>
        <v/>
      </c>
      <c r="G127" s="24">
        <f>IF(A127="","",F127*C127)</f>
        <v/>
      </c>
      <c r="H127" s="24" t="n"/>
      <c r="I127" s="24">
        <f>IF(OR(A127="",H127=""),"",F127*H127)</f>
        <v/>
      </c>
      <c r="J127" s="24">
        <f>IF(OR(A127="",I127=""),"",I127-G127)</f>
        <v/>
      </c>
    </row>
    <row r="128">
      <c r="A128" s="23" t="n"/>
      <c r="B128" s="23">
        <f>IF(A128="","",SUMIFS(TRADES!D:D,TRADES!B:B,A128,TRADES!C:C,"BUY"))</f>
        <v/>
      </c>
      <c r="C128" s="24">
        <f>IF(OR(A128="",B128=0),"",IFERROR(SUMIFS(TRADES!G:G,TRADES!B:B,A128,TRADES!C:C,"BUY")/B128,""))</f>
        <v/>
      </c>
      <c r="D128" s="23">
        <f>IF(A128="","",SUMIFS(TRADES!D:D,TRADES!B:B,A128,TRADES!C:C,"SELL"))</f>
        <v/>
      </c>
      <c r="E128" s="24">
        <f>IF(OR(A128="",C128=""),"",C128)</f>
        <v/>
      </c>
      <c r="F128" s="23">
        <f>IF(A128="","",B128-D128)</f>
        <v/>
      </c>
      <c r="G128" s="24">
        <f>IF(A128="","",F128*C128)</f>
        <v/>
      </c>
      <c r="H128" s="24" t="n"/>
      <c r="I128" s="24">
        <f>IF(OR(A128="",H128=""),"",F128*H128)</f>
        <v/>
      </c>
      <c r="J128" s="24">
        <f>IF(OR(A128="",I128=""),"",I128-G128)</f>
        <v/>
      </c>
    </row>
    <row r="129">
      <c r="A129" s="23" t="n"/>
      <c r="B129" s="23">
        <f>IF(A129="","",SUMIFS(TRADES!D:D,TRADES!B:B,A129,TRADES!C:C,"BUY"))</f>
        <v/>
      </c>
      <c r="C129" s="24">
        <f>IF(OR(A129="",B129=0),"",IFERROR(SUMIFS(TRADES!G:G,TRADES!B:B,A129,TRADES!C:C,"BUY")/B129,""))</f>
        <v/>
      </c>
      <c r="D129" s="23">
        <f>IF(A129="","",SUMIFS(TRADES!D:D,TRADES!B:B,A129,TRADES!C:C,"SELL"))</f>
        <v/>
      </c>
      <c r="E129" s="24">
        <f>IF(OR(A129="",C129=""),"",C129)</f>
        <v/>
      </c>
      <c r="F129" s="23">
        <f>IF(A129="","",B129-D129)</f>
        <v/>
      </c>
      <c r="G129" s="24">
        <f>IF(A129="","",F129*C129)</f>
        <v/>
      </c>
      <c r="H129" s="24" t="n"/>
      <c r="I129" s="24">
        <f>IF(OR(A129="",H129=""),"",F129*H129)</f>
        <v/>
      </c>
      <c r="J129" s="24">
        <f>IF(OR(A129="",I129=""),"",I129-G129)</f>
        <v/>
      </c>
    </row>
    <row r="130">
      <c r="A130" s="23" t="n"/>
      <c r="B130" s="23">
        <f>IF(A130="","",SUMIFS(TRADES!D:D,TRADES!B:B,A130,TRADES!C:C,"BUY"))</f>
        <v/>
      </c>
      <c r="C130" s="24">
        <f>IF(OR(A130="",B130=0),"",IFERROR(SUMIFS(TRADES!G:G,TRADES!B:B,A130,TRADES!C:C,"BUY")/B130,""))</f>
        <v/>
      </c>
      <c r="D130" s="23">
        <f>IF(A130="","",SUMIFS(TRADES!D:D,TRADES!B:B,A130,TRADES!C:C,"SELL"))</f>
        <v/>
      </c>
      <c r="E130" s="24">
        <f>IF(OR(A130="",C130=""),"",C130)</f>
        <v/>
      </c>
      <c r="F130" s="23">
        <f>IF(A130="","",B130-D130)</f>
        <v/>
      </c>
      <c r="G130" s="24">
        <f>IF(A130="","",F130*C130)</f>
        <v/>
      </c>
      <c r="H130" s="24" t="n"/>
      <c r="I130" s="24">
        <f>IF(OR(A130="",H130=""),"",F130*H130)</f>
        <v/>
      </c>
      <c r="J130" s="24">
        <f>IF(OR(A130="",I130=""),"",I130-G130)</f>
        <v/>
      </c>
    </row>
    <row r="131">
      <c r="A131" s="23" t="n"/>
      <c r="B131" s="23">
        <f>IF(A131="","",SUMIFS(TRADES!D:D,TRADES!B:B,A131,TRADES!C:C,"BUY"))</f>
        <v/>
      </c>
      <c r="C131" s="24">
        <f>IF(OR(A131="",B131=0),"",IFERROR(SUMIFS(TRADES!G:G,TRADES!B:B,A131,TRADES!C:C,"BUY")/B131,""))</f>
        <v/>
      </c>
      <c r="D131" s="23">
        <f>IF(A131="","",SUMIFS(TRADES!D:D,TRADES!B:B,A131,TRADES!C:C,"SELL"))</f>
        <v/>
      </c>
      <c r="E131" s="24">
        <f>IF(OR(A131="",C131=""),"",C131)</f>
        <v/>
      </c>
      <c r="F131" s="23">
        <f>IF(A131="","",B131-D131)</f>
        <v/>
      </c>
      <c r="G131" s="24">
        <f>IF(A131="","",F131*C131)</f>
        <v/>
      </c>
      <c r="H131" s="24" t="n"/>
      <c r="I131" s="24">
        <f>IF(OR(A131="",H131=""),"",F131*H131)</f>
        <v/>
      </c>
      <c r="J131" s="24">
        <f>IF(OR(A131="",I131=""),"",I131-G131)</f>
        <v/>
      </c>
    </row>
    <row r="132">
      <c r="A132" s="23" t="n"/>
      <c r="B132" s="23">
        <f>IF(A132="","",SUMIFS(TRADES!D:D,TRADES!B:B,A132,TRADES!C:C,"BUY"))</f>
        <v/>
      </c>
      <c r="C132" s="24">
        <f>IF(OR(A132="",B132=0),"",IFERROR(SUMIFS(TRADES!G:G,TRADES!B:B,A132,TRADES!C:C,"BUY")/B132,""))</f>
        <v/>
      </c>
      <c r="D132" s="23">
        <f>IF(A132="","",SUMIFS(TRADES!D:D,TRADES!B:B,A132,TRADES!C:C,"SELL"))</f>
        <v/>
      </c>
      <c r="E132" s="24">
        <f>IF(OR(A132="",C132=""),"",C132)</f>
        <v/>
      </c>
      <c r="F132" s="23">
        <f>IF(A132="","",B132-D132)</f>
        <v/>
      </c>
      <c r="G132" s="24">
        <f>IF(A132="","",F132*C132)</f>
        <v/>
      </c>
      <c r="H132" s="24" t="n"/>
      <c r="I132" s="24">
        <f>IF(OR(A132="",H132=""),"",F132*H132)</f>
        <v/>
      </c>
      <c r="J132" s="24">
        <f>IF(OR(A132="",I132=""),"",I132-G132)</f>
        <v/>
      </c>
    </row>
    <row r="133">
      <c r="A133" s="23" t="n"/>
      <c r="B133" s="23">
        <f>IF(A133="","",SUMIFS(TRADES!D:D,TRADES!B:B,A133,TRADES!C:C,"BUY"))</f>
        <v/>
      </c>
      <c r="C133" s="24">
        <f>IF(OR(A133="",B133=0),"",IFERROR(SUMIFS(TRADES!G:G,TRADES!B:B,A133,TRADES!C:C,"BUY")/B133,""))</f>
        <v/>
      </c>
      <c r="D133" s="23">
        <f>IF(A133="","",SUMIFS(TRADES!D:D,TRADES!B:B,A133,TRADES!C:C,"SELL"))</f>
        <v/>
      </c>
      <c r="E133" s="24">
        <f>IF(OR(A133="",C133=""),"",C133)</f>
        <v/>
      </c>
      <c r="F133" s="23">
        <f>IF(A133="","",B133-D133)</f>
        <v/>
      </c>
      <c r="G133" s="24">
        <f>IF(A133="","",F133*C133)</f>
        <v/>
      </c>
      <c r="H133" s="24" t="n"/>
      <c r="I133" s="24">
        <f>IF(OR(A133="",H133=""),"",F133*H133)</f>
        <v/>
      </c>
      <c r="J133" s="24">
        <f>IF(OR(A133="",I133=""),"",I133-G133)</f>
        <v/>
      </c>
    </row>
    <row r="134">
      <c r="A134" s="23" t="n"/>
      <c r="B134" s="23">
        <f>IF(A134="","",SUMIFS(TRADES!D:D,TRADES!B:B,A134,TRADES!C:C,"BUY"))</f>
        <v/>
      </c>
      <c r="C134" s="24">
        <f>IF(OR(A134="",B134=0),"",IFERROR(SUMIFS(TRADES!G:G,TRADES!B:B,A134,TRADES!C:C,"BUY")/B134,""))</f>
        <v/>
      </c>
      <c r="D134" s="23">
        <f>IF(A134="","",SUMIFS(TRADES!D:D,TRADES!B:B,A134,TRADES!C:C,"SELL"))</f>
        <v/>
      </c>
      <c r="E134" s="24">
        <f>IF(OR(A134="",C134=""),"",C134)</f>
        <v/>
      </c>
      <c r="F134" s="23">
        <f>IF(A134="","",B134-D134)</f>
        <v/>
      </c>
      <c r="G134" s="24">
        <f>IF(A134="","",F134*C134)</f>
        <v/>
      </c>
      <c r="H134" s="24" t="n"/>
      <c r="I134" s="24">
        <f>IF(OR(A134="",H134=""),"",F134*H134)</f>
        <v/>
      </c>
      <c r="J134" s="24">
        <f>IF(OR(A134="",I134=""),"",I134-G134)</f>
        <v/>
      </c>
    </row>
    <row r="135">
      <c r="A135" s="23" t="n"/>
      <c r="B135" s="23">
        <f>IF(A135="","",SUMIFS(TRADES!D:D,TRADES!B:B,A135,TRADES!C:C,"BUY"))</f>
        <v/>
      </c>
      <c r="C135" s="24">
        <f>IF(OR(A135="",B135=0),"",IFERROR(SUMIFS(TRADES!G:G,TRADES!B:B,A135,TRADES!C:C,"BUY")/B135,""))</f>
        <v/>
      </c>
      <c r="D135" s="23">
        <f>IF(A135="","",SUMIFS(TRADES!D:D,TRADES!B:B,A135,TRADES!C:C,"SELL"))</f>
        <v/>
      </c>
      <c r="E135" s="24">
        <f>IF(OR(A135="",C135=""),"",C135)</f>
        <v/>
      </c>
      <c r="F135" s="23">
        <f>IF(A135="","",B135-D135)</f>
        <v/>
      </c>
      <c r="G135" s="24">
        <f>IF(A135="","",F135*C135)</f>
        <v/>
      </c>
      <c r="H135" s="24" t="n"/>
      <c r="I135" s="24">
        <f>IF(OR(A135="",H135=""),"",F135*H135)</f>
        <v/>
      </c>
      <c r="J135" s="24">
        <f>IF(OR(A135="",I135=""),"",I135-G135)</f>
        <v/>
      </c>
    </row>
    <row r="136">
      <c r="A136" s="23" t="n"/>
      <c r="B136" s="23">
        <f>IF(A136="","",SUMIFS(TRADES!D:D,TRADES!B:B,A136,TRADES!C:C,"BUY"))</f>
        <v/>
      </c>
      <c r="C136" s="24">
        <f>IF(OR(A136="",B136=0),"",IFERROR(SUMIFS(TRADES!G:G,TRADES!B:B,A136,TRADES!C:C,"BUY")/B136,""))</f>
        <v/>
      </c>
      <c r="D136" s="23">
        <f>IF(A136="","",SUMIFS(TRADES!D:D,TRADES!B:B,A136,TRADES!C:C,"SELL"))</f>
        <v/>
      </c>
      <c r="E136" s="24">
        <f>IF(OR(A136="",C136=""),"",C136)</f>
        <v/>
      </c>
      <c r="F136" s="23">
        <f>IF(A136="","",B136-D136)</f>
        <v/>
      </c>
      <c r="G136" s="24">
        <f>IF(A136="","",F136*C136)</f>
        <v/>
      </c>
      <c r="H136" s="24" t="n"/>
      <c r="I136" s="24">
        <f>IF(OR(A136="",H136=""),"",F136*H136)</f>
        <v/>
      </c>
      <c r="J136" s="24">
        <f>IF(OR(A136="",I136=""),"",I136-G136)</f>
        <v/>
      </c>
    </row>
    <row r="137">
      <c r="A137" s="23" t="n"/>
      <c r="B137" s="23">
        <f>IF(A137="","",SUMIFS(TRADES!D:D,TRADES!B:B,A137,TRADES!C:C,"BUY"))</f>
        <v/>
      </c>
      <c r="C137" s="24">
        <f>IF(OR(A137="",B137=0),"",IFERROR(SUMIFS(TRADES!G:G,TRADES!B:B,A137,TRADES!C:C,"BUY")/B137,""))</f>
        <v/>
      </c>
      <c r="D137" s="23">
        <f>IF(A137="","",SUMIFS(TRADES!D:D,TRADES!B:B,A137,TRADES!C:C,"SELL"))</f>
        <v/>
      </c>
      <c r="E137" s="24">
        <f>IF(OR(A137="",C137=""),"",C137)</f>
        <v/>
      </c>
      <c r="F137" s="23">
        <f>IF(A137="","",B137-D137)</f>
        <v/>
      </c>
      <c r="G137" s="24">
        <f>IF(A137="","",F137*C137)</f>
        <v/>
      </c>
      <c r="H137" s="24" t="n"/>
      <c r="I137" s="24">
        <f>IF(OR(A137="",H137=""),"",F137*H137)</f>
        <v/>
      </c>
      <c r="J137" s="24">
        <f>IF(OR(A137="",I137=""),"",I137-G137)</f>
        <v/>
      </c>
    </row>
    <row r="138">
      <c r="A138" s="23" t="n"/>
      <c r="B138" s="23">
        <f>IF(A138="","",SUMIFS(TRADES!D:D,TRADES!B:B,A138,TRADES!C:C,"BUY"))</f>
        <v/>
      </c>
      <c r="C138" s="24">
        <f>IF(OR(A138="",B138=0),"",IFERROR(SUMIFS(TRADES!G:G,TRADES!B:B,A138,TRADES!C:C,"BUY")/B138,""))</f>
        <v/>
      </c>
      <c r="D138" s="23">
        <f>IF(A138="","",SUMIFS(TRADES!D:D,TRADES!B:B,A138,TRADES!C:C,"SELL"))</f>
        <v/>
      </c>
      <c r="E138" s="24">
        <f>IF(OR(A138="",C138=""),"",C138)</f>
        <v/>
      </c>
      <c r="F138" s="23">
        <f>IF(A138="","",B138-D138)</f>
        <v/>
      </c>
      <c r="G138" s="24">
        <f>IF(A138="","",F138*C138)</f>
        <v/>
      </c>
      <c r="H138" s="24" t="n"/>
      <c r="I138" s="24">
        <f>IF(OR(A138="",H138=""),"",F138*H138)</f>
        <v/>
      </c>
      <c r="J138" s="24">
        <f>IF(OR(A138="",I138=""),"",I138-G138)</f>
        <v/>
      </c>
    </row>
    <row r="139">
      <c r="A139" s="23" t="n"/>
      <c r="B139" s="23">
        <f>IF(A139="","",SUMIFS(TRADES!D:D,TRADES!B:B,A139,TRADES!C:C,"BUY"))</f>
        <v/>
      </c>
      <c r="C139" s="24">
        <f>IF(OR(A139="",B139=0),"",IFERROR(SUMIFS(TRADES!G:G,TRADES!B:B,A139,TRADES!C:C,"BUY")/B139,""))</f>
        <v/>
      </c>
      <c r="D139" s="23">
        <f>IF(A139="","",SUMIFS(TRADES!D:D,TRADES!B:B,A139,TRADES!C:C,"SELL"))</f>
        <v/>
      </c>
      <c r="E139" s="24">
        <f>IF(OR(A139="",C139=""),"",C139)</f>
        <v/>
      </c>
      <c r="F139" s="23">
        <f>IF(A139="","",B139-D139)</f>
        <v/>
      </c>
      <c r="G139" s="24">
        <f>IF(A139="","",F139*C139)</f>
        <v/>
      </c>
      <c r="H139" s="24" t="n"/>
      <c r="I139" s="24">
        <f>IF(OR(A139="",H139=""),"",F139*H139)</f>
        <v/>
      </c>
      <c r="J139" s="24">
        <f>IF(OR(A139="",I139=""),"",I139-G139)</f>
        <v/>
      </c>
    </row>
    <row r="140">
      <c r="A140" s="23" t="n"/>
      <c r="B140" s="23">
        <f>IF(A140="","",SUMIFS(TRADES!D:D,TRADES!B:B,A140,TRADES!C:C,"BUY"))</f>
        <v/>
      </c>
      <c r="C140" s="24">
        <f>IF(OR(A140="",B140=0),"",IFERROR(SUMIFS(TRADES!G:G,TRADES!B:B,A140,TRADES!C:C,"BUY")/B140,""))</f>
        <v/>
      </c>
      <c r="D140" s="23">
        <f>IF(A140="","",SUMIFS(TRADES!D:D,TRADES!B:B,A140,TRADES!C:C,"SELL"))</f>
        <v/>
      </c>
      <c r="E140" s="24">
        <f>IF(OR(A140="",C140=""),"",C140)</f>
        <v/>
      </c>
      <c r="F140" s="23">
        <f>IF(A140="","",B140-D140)</f>
        <v/>
      </c>
      <c r="G140" s="24">
        <f>IF(A140="","",F140*C140)</f>
        <v/>
      </c>
      <c r="H140" s="24" t="n"/>
      <c r="I140" s="24">
        <f>IF(OR(A140="",H140=""),"",F140*H140)</f>
        <v/>
      </c>
      <c r="J140" s="24">
        <f>IF(OR(A140="",I140=""),"",I140-G140)</f>
        <v/>
      </c>
    </row>
    <row r="141">
      <c r="A141" s="23" t="n"/>
      <c r="B141" s="23">
        <f>IF(A141="","",SUMIFS(TRADES!D:D,TRADES!B:B,A141,TRADES!C:C,"BUY"))</f>
        <v/>
      </c>
      <c r="C141" s="24">
        <f>IF(OR(A141="",B141=0),"",IFERROR(SUMIFS(TRADES!G:G,TRADES!B:B,A141,TRADES!C:C,"BUY")/B141,""))</f>
        <v/>
      </c>
      <c r="D141" s="23">
        <f>IF(A141="","",SUMIFS(TRADES!D:D,TRADES!B:B,A141,TRADES!C:C,"SELL"))</f>
        <v/>
      </c>
      <c r="E141" s="24">
        <f>IF(OR(A141="",C141=""),"",C141)</f>
        <v/>
      </c>
      <c r="F141" s="23">
        <f>IF(A141="","",B141-D141)</f>
        <v/>
      </c>
      <c r="G141" s="24">
        <f>IF(A141="","",F141*C141)</f>
        <v/>
      </c>
      <c r="H141" s="24" t="n"/>
      <c r="I141" s="24">
        <f>IF(OR(A141="",H141=""),"",F141*H141)</f>
        <v/>
      </c>
      <c r="J141" s="24">
        <f>IF(OR(A141="",I141=""),"",I141-G141)</f>
        <v/>
      </c>
    </row>
    <row r="142">
      <c r="A142" s="23" t="n"/>
      <c r="B142" s="23">
        <f>IF(A142="","",SUMIFS(TRADES!D:D,TRADES!B:B,A142,TRADES!C:C,"BUY"))</f>
        <v/>
      </c>
      <c r="C142" s="24">
        <f>IF(OR(A142="",B142=0),"",IFERROR(SUMIFS(TRADES!G:G,TRADES!B:B,A142,TRADES!C:C,"BUY")/B142,""))</f>
        <v/>
      </c>
      <c r="D142" s="23">
        <f>IF(A142="","",SUMIFS(TRADES!D:D,TRADES!B:B,A142,TRADES!C:C,"SELL"))</f>
        <v/>
      </c>
      <c r="E142" s="24">
        <f>IF(OR(A142="",C142=""),"",C142)</f>
        <v/>
      </c>
      <c r="F142" s="23">
        <f>IF(A142="","",B142-D142)</f>
        <v/>
      </c>
      <c r="G142" s="24">
        <f>IF(A142="","",F142*C142)</f>
        <v/>
      </c>
      <c r="H142" s="24" t="n"/>
      <c r="I142" s="24">
        <f>IF(OR(A142="",H142=""),"",F142*H142)</f>
        <v/>
      </c>
      <c r="J142" s="24">
        <f>IF(OR(A142="",I142=""),"",I142-G142)</f>
        <v/>
      </c>
    </row>
    <row r="143">
      <c r="A143" s="23" t="n"/>
      <c r="B143" s="23">
        <f>IF(A143="","",SUMIFS(TRADES!D:D,TRADES!B:B,A143,TRADES!C:C,"BUY"))</f>
        <v/>
      </c>
      <c r="C143" s="24">
        <f>IF(OR(A143="",B143=0),"",IFERROR(SUMIFS(TRADES!G:G,TRADES!B:B,A143,TRADES!C:C,"BUY")/B143,""))</f>
        <v/>
      </c>
      <c r="D143" s="23">
        <f>IF(A143="","",SUMIFS(TRADES!D:D,TRADES!B:B,A143,TRADES!C:C,"SELL"))</f>
        <v/>
      </c>
      <c r="E143" s="24">
        <f>IF(OR(A143="",C143=""),"",C143)</f>
        <v/>
      </c>
      <c r="F143" s="23">
        <f>IF(A143="","",B143-D143)</f>
        <v/>
      </c>
      <c r="G143" s="24">
        <f>IF(A143="","",F143*C143)</f>
        <v/>
      </c>
      <c r="H143" s="24" t="n"/>
      <c r="I143" s="24">
        <f>IF(OR(A143="",H143=""),"",F143*H143)</f>
        <v/>
      </c>
      <c r="J143" s="24">
        <f>IF(OR(A143="",I143=""),"",I143-G143)</f>
        <v/>
      </c>
    </row>
    <row r="144">
      <c r="A144" s="23" t="n"/>
      <c r="B144" s="23">
        <f>IF(A144="","",SUMIFS(TRADES!D:D,TRADES!B:B,A144,TRADES!C:C,"BUY"))</f>
        <v/>
      </c>
      <c r="C144" s="24">
        <f>IF(OR(A144="",B144=0),"",IFERROR(SUMIFS(TRADES!G:G,TRADES!B:B,A144,TRADES!C:C,"BUY")/B144,""))</f>
        <v/>
      </c>
      <c r="D144" s="23">
        <f>IF(A144="","",SUMIFS(TRADES!D:D,TRADES!B:B,A144,TRADES!C:C,"SELL"))</f>
        <v/>
      </c>
      <c r="E144" s="24">
        <f>IF(OR(A144="",C144=""),"",C144)</f>
        <v/>
      </c>
      <c r="F144" s="23">
        <f>IF(A144="","",B144-D144)</f>
        <v/>
      </c>
      <c r="G144" s="24">
        <f>IF(A144="","",F144*C144)</f>
        <v/>
      </c>
      <c r="H144" s="24" t="n"/>
      <c r="I144" s="24">
        <f>IF(OR(A144="",H144=""),"",F144*H144)</f>
        <v/>
      </c>
      <c r="J144" s="24">
        <f>IF(OR(A144="",I144=""),"",I144-G144)</f>
        <v/>
      </c>
    </row>
    <row r="145">
      <c r="A145" s="23" t="n"/>
      <c r="B145" s="23">
        <f>IF(A145="","",SUMIFS(TRADES!D:D,TRADES!B:B,A145,TRADES!C:C,"BUY"))</f>
        <v/>
      </c>
      <c r="C145" s="24">
        <f>IF(OR(A145="",B145=0),"",IFERROR(SUMIFS(TRADES!G:G,TRADES!B:B,A145,TRADES!C:C,"BUY")/B145,""))</f>
        <v/>
      </c>
      <c r="D145" s="23">
        <f>IF(A145="","",SUMIFS(TRADES!D:D,TRADES!B:B,A145,TRADES!C:C,"SELL"))</f>
        <v/>
      </c>
      <c r="E145" s="24">
        <f>IF(OR(A145="",C145=""),"",C145)</f>
        <v/>
      </c>
      <c r="F145" s="23">
        <f>IF(A145="","",B145-D145)</f>
        <v/>
      </c>
      <c r="G145" s="24">
        <f>IF(A145="","",F145*C145)</f>
        <v/>
      </c>
      <c r="H145" s="24" t="n"/>
      <c r="I145" s="24">
        <f>IF(OR(A145="",H145=""),"",F145*H145)</f>
        <v/>
      </c>
      <c r="J145" s="24">
        <f>IF(OR(A145="",I145=""),"",I145-G145)</f>
        <v/>
      </c>
    </row>
    <row r="146">
      <c r="A146" s="23" t="n"/>
      <c r="B146" s="23">
        <f>IF(A146="","",SUMIFS(TRADES!D:D,TRADES!B:B,A146,TRADES!C:C,"BUY"))</f>
        <v/>
      </c>
      <c r="C146" s="24">
        <f>IF(OR(A146="",B146=0),"",IFERROR(SUMIFS(TRADES!G:G,TRADES!B:B,A146,TRADES!C:C,"BUY")/B146,""))</f>
        <v/>
      </c>
      <c r="D146" s="23">
        <f>IF(A146="","",SUMIFS(TRADES!D:D,TRADES!B:B,A146,TRADES!C:C,"SELL"))</f>
        <v/>
      </c>
      <c r="E146" s="24">
        <f>IF(OR(A146="",C146=""),"",C146)</f>
        <v/>
      </c>
      <c r="F146" s="23">
        <f>IF(A146="","",B146-D146)</f>
        <v/>
      </c>
      <c r="G146" s="24">
        <f>IF(A146="","",F146*C146)</f>
        <v/>
      </c>
      <c r="H146" s="24" t="n"/>
      <c r="I146" s="24">
        <f>IF(OR(A146="",H146=""),"",F146*H146)</f>
        <v/>
      </c>
      <c r="J146" s="24">
        <f>IF(OR(A146="",I146=""),"",I146-G146)</f>
        <v/>
      </c>
    </row>
    <row r="147">
      <c r="A147" s="23" t="n"/>
      <c r="B147" s="23">
        <f>IF(A147="","",SUMIFS(TRADES!D:D,TRADES!B:B,A147,TRADES!C:C,"BUY"))</f>
        <v/>
      </c>
      <c r="C147" s="24">
        <f>IF(OR(A147="",B147=0),"",IFERROR(SUMIFS(TRADES!G:G,TRADES!B:B,A147,TRADES!C:C,"BUY")/B147,""))</f>
        <v/>
      </c>
      <c r="D147" s="23">
        <f>IF(A147="","",SUMIFS(TRADES!D:D,TRADES!B:B,A147,TRADES!C:C,"SELL"))</f>
        <v/>
      </c>
      <c r="E147" s="24">
        <f>IF(OR(A147="",C147=""),"",C147)</f>
        <v/>
      </c>
      <c r="F147" s="23">
        <f>IF(A147="","",B147-D147)</f>
        <v/>
      </c>
      <c r="G147" s="24">
        <f>IF(A147="","",F147*C147)</f>
        <v/>
      </c>
      <c r="H147" s="24" t="n"/>
      <c r="I147" s="24">
        <f>IF(OR(A147="",H147=""),"",F147*H147)</f>
        <v/>
      </c>
      <c r="J147" s="24">
        <f>IF(OR(A147="",I147=""),"",I147-G147)</f>
        <v/>
      </c>
    </row>
    <row r="148">
      <c r="A148" s="23" t="n"/>
      <c r="B148" s="23">
        <f>IF(A148="","",SUMIFS(TRADES!D:D,TRADES!B:B,A148,TRADES!C:C,"BUY"))</f>
        <v/>
      </c>
      <c r="C148" s="24">
        <f>IF(OR(A148="",B148=0),"",IFERROR(SUMIFS(TRADES!G:G,TRADES!B:B,A148,TRADES!C:C,"BUY")/B148,""))</f>
        <v/>
      </c>
      <c r="D148" s="23">
        <f>IF(A148="","",SUMIFS(TRADES!D:D,TRADES!B:B,A148,TRADES!C:C,"SELL"))</f>
        <v/>
      </c>
      <c r="E148" s="24">
        <f>IF(OR(A148="",C148=""),"",C148)</f>
        <v/>
      </c>
      <c r="F148" s="23">
        <f>IF(A148="","",B148-D148)</f>
        <v/>
      </c>
      <c r="G148" s="24">
        <f>IF(A148="","",F148*C148)</f>
        <v/>
      </c>
      <c r="H148" s="24" t="n"/>
      <c r="I148" s="24">
        <f>IF(OR(A148="",H148=""),"",F148*H148)</f>
        <v/>
      </c>
      <c r="J148" s="24">
        <f>IF(OR(A148="",I148=""),"",I148-G148)</f>
        <v/>
      </c>
    </row>
    <row r="149">
      <c r="A149" s="23" t="n"/>
      <c r="B149" s="23">
        <f>IF(A149="","",SUMIFS(TRADES!D:D,TRADES!B:B,A149,TRADES!C:C,"BUY"))</f>
        <v/>
      </c>
      <c r="C149" s="24">
        <f>IF(OR(A149="",B149=0),"",IFERROR(SUMIFS(TRADES!G:G,TRADES!B:B,A149,TRADES!C:C,"BUY")/B149,""))</f>
        <v/>
      </c>
      <c r="D149" s="23">
        <f>IF(A149="","",SUMIFS(TRADES!D:D,TRADES!B:B,A149,TRADES!C:C,"SELL"))</f>
        <v/>
      </c>
      <c r="E149" s="24">
        <f>IF(OR(A149="",C149=""),"",C149)</f>
        <v/>
      </c>
      <c r="F149" s="23">
        <f>IF(A149="","",B149-D149)</f>
        <v/>
      </c>
      <c r="G149" s="24">
        <f>IF(A149="","",F149*C149)</f>
        <v/>
      </c>
      <c r="H149" s="24" t="n"/>
      <c r="I149" s="24">
        <f>IF(OR(A149="",H149=""),"",F149*H149)</f>
        <v/>
      </c>
      <c r="J149" s="24">
        <f>IF(OR(A149="",I149=""),"",I149-G149)</f>
        <v/>
      </c>
    </row>
    <row r="150">
      <c r="A150" s="23" t="n"/>
      <c r="B150" s="23">
        <f>IF(A150="","",SUMIFS(TRADES!D:D,TRADES!B:B,A150,TRADES!C:C,"BUY"))</f>
        <v/>
      </c>
      <c r="C150" s="24">
        <f>IF(OR(A150="",B150=0),"",IFERROR(SUMIFS(TRADES!G:G,TRADES!B:B,A150,TRADES!C:C,"BUY")/B150,""))</f>
        <v/>
      </c>
      <c r="D150" s="23">
        <f>IF(A150="","",SUMIFS(TRADES!D:D,TRADES!B:B,A150,TRADES!C:C,"SELL"))</f>
        <v/>
      </c>
      <c r="E150" s="24">
        <f>IF(OR(A150="",C150=""),"",C150)</f>
        <v/>
      </c>
      <c r="F150" s="23">
        <f>IF(A150="","",B150-D150)</f>
        <v/>
      </c>
      <c r="G150" s="24">
        <f>IF(A150="","",F150*C150)</f>
        <v/>
      </c>
      <c r="H150" s="24" t="n"/>
      <c r="I150" s="24">
        <f>IF(OR(A150="",H150=""),"",F150*H150)</f>
        <v/>
      </c>
      <c r="J150" s="24">
        <f>IF(OR(A150="",I150=""),"",I150-G150)</f>
        <v/>
      </c>
    </row>
    <row r="151">
      <c r="A151" s="23" t="n"/>
      <c r="B151" s="23">
        <f>IF(A151="","",SUMIFS(TRADES!D:D,TRADES!B:B,A151,TRADES!C:C,"BUY"))</f>
        <v/>
      </c>
      <c r="C151" s="24">
        <f>IF(OR(A151="",B151=0),"",IFERROR(SUMIFS(TRADES!G:G,TRADES!B:B,A151,TRADES!C:C,"BUY")/B151,""))</f>
        <v/>
      </c>
      <c r="D151" s="23">
        <f>IF(A151="","",SUMIFS(TRADES!D:D,TRADES!B:B,A151,TRADES!C:C,"SELL"))</f>
        <v/>
      </c>
      <c r="E151" s="24">
        <f>IF(OR(A151="",C151=""),"",C151)</f>
        <v/>
      </c>
      <c r="F151" s="23">
        <f>IF(A151="","",B151-D151)</f>
        <v/>
      </c>
      <c r="G151" s="24">
        <f>IF(A151="","",F151*C151)</f>
        <v/>
      </c>
      <c r="H151" s="24" t="n"/>
      <c r="I151" s="24">
        <f>IF(OR(A151="",H151=""),"",F151*H151)</f>
        <v/>
      </c>
      <c r="J151" s="24">
        <f>IF(OR(A151="",I151=""),"",I151-G151)</f>
        <v/>
      </c>
    </row>
    <row r="152">
      <c r="A152" s="23" t="n"/>
      <c r="B152" s="23">
        <f>IF(A152="","",SUMIFS(TRADES!D:D,TRADES!B:B,A152,TRADES!C:C,"BUY"))</f>
        <v/>
      </c>
      <c r="C152" s="24">
        <f>IF(OR(A152="",B152=0),"",IFERROR(SUMIFS(TRADES!G:G,TRADES!B:B,A152,TRADES!C:C,"BUY")/B152,""))</f>
        <v/>
      </c>
      <c r="D152" s="23">
        <f>IF(A152="","",SUMIFS(TRADES!D:D,TRADES!B:B,A152,TRADES!C:C,"SELL"))</f>
        <v/>
      </c>
      <c r="E152" s="24">
        <f>IF(OR(A152="",C152=""),"",C152)</f>
        <v/>
      </c>
      <c r="F152" s="23">
        <f>IF(A152="","",B152-D152)</f>
        <v/>
      </c>
      <c r="G152" s="24">
        <f>IF(A152="","",F152*C152)</f>
        <v/>
      </c>
      <c r="H152" s="24" t="n"/>
      <c r="I152" s="24">
        <f>IF(OR(A152="",H152=""),"",F152*H152)</f>
        <v/>
      </c>
      <c r="J152" s="24">
        <f>IF(OR(A152="",I152=""),"",I152-G152)</f>
        <v/>
      </c>
    </row>
    <row r="153">
      <c r="A153" s="23" t="n"/>
      <c r="B153" s="23">
        <f>IF(A153="","",SUMIFS(TRADES!D:D,TRADES!B:B,A153,TRADES!C:C,"BUY"))</f>
        <v/>
      </c>
      <c r="C153" s="24">
        <f>IF(OR(A153="",B153=0),"",IFERROR(SUMIFS(TRADES!G:G,TRADES!B:B,A153,TRADES!C:C,"BUY")/B153,""))</f>
        <v/>
      </c>
      <c r="D153" s="23">
        <f>IF(A153="","",SUMIFS(TRADES!D:D,TRADES!B:B,A153,TRADES!C:C,"SELL"))</f>
        <v/>
      </c>
      <c r="E153" s="24">
        <f>IF(OR(A153="",C153=""),"",C153)</f>
        <v/>
      </c>
      <c r="F153" s="23">
        <f>IF(A153="","",B153-D153)</f>
        <v/>
      </c>
      <c r="G153" s="24">
        <f>IF(A153="","",F153*C153)</f>
        <v/>
      </c>
      <c r="H153" s="24" t="n"/>
      <c r="I153" s="24">
        <f>IF(OR(A153="",H153=""),"",F153*H153)</f>
        <v/>
      </c>
      <c r="J153" s="24">
        <f>IF(OR(A153="",I153=""),"",I153-G153)</f>
        <v/>
      </c>
    </row>
    <row r="154">
      <c r="A154" s="23" t="n"/>
      <c r="B154" s="23">
        <f>IF(A154="","",SUMIFS(TRADES!D:D,TRADES!B:B,A154,TRADES!C:C,"BUY"))</f>
        <v/>
      </c>
      <c r="C154" s="24">
        <f>IF(OR(A154="",B154=0),"",IFERROR(SUMIFS(TRADES!G:G,TRADES!B:B,A154,TRADES!C:C,"BUY")/B154,""))</f>
        <v/>
      </c>
      <c r="D154" s="23">
        <f>IF(A154="","",SUMIFS(TRADES!D:D,TRADES!B:B,A154,TRADES!C:C,"SELL"))</f>
        <v/>
      </c>
      <c r="E154" s="24">
        <f>IF(OR(A154="",C154=""),"",C154)</f>
        <v/>
      </c>
      <c r="F154" s="23">
        <f>IF(A154="","",B154-D154)</f>
        <v/>
      </c>
      <c r="G154" s="24">
        <f>IF(A154="","",F154*C154)</f>
        <v/>
      </c>
      <c r="H154" s="24" t="n"/>
      <c r="I154" s="24">
        <f>IF(OR(A154="",H154=""),"",F154*H154)</f>
        <v/>
      </c>
      <c r="J154" s="24">
        <f>IF(OR(A154="",I154=""),"",I154-G154)</f>
        <v/>
      </c>
    </row>
    <row r="155">
      <c r="A155" s="23" t="n"/>
      <c r="B155" s="23">
        <f>IF(A155="","",SUMIFS(TRADES!D:D,TRADES!B:B,A155,TRADES!C:C,"BUY"))</f>
        <v/>
      </c>
      <c r="C155" s="24">
        <f>IF(OR(A155="",B155=0),"",IFERROR(SUMIFS(TRADES!G:G,TRADES!B:B,A155,TRADES!C:C,"BUY")/B155,""))</f>
        <v/>
      </c>
      <c r="D155" s="23">
        <f>IF(A155="","",SUMIFS(TRADES!D:D,TRADES!B:B,A155,TRADES!C:C,"SELL"))</f>
        <v/>
      </c>
      <c r="E155" s="24">
        <f>IF(OR(A155="",C155=""),"",C155)</f>
        <v/>
      </c>
      <c r="F155" s="23">
        <f>IF(A155="","",B155-D155)</f>
        <v/>
      </c>
      <c r="G155" s="24">
        <f>IF(A155="","",F155*C155)</f>
        <v/>
      </c>
      <c r="H155" s="24" t="n"/>
      <c r="I155" s="24">
        <f>IF(OR(A155="",H155=""),"",F155*H155)</f>
        <v/>
      </c>
      <c r="J155" s="24">
        <f>IF(OR(A155="",I155=""),"",I155-G155)</f>
        <v/>
      </c>
    </row>
    <row r="156">
      <c r="A156" s="23" t="n"/>
      <c r="B156" s="23">
        <f>IF(A156="","",SUMIFS(TRADES!D:D,TRADES!B:B,A156,TRADES!C:C,"BUY"))</f>
        <v/>
      </c>
      <c r="C156" s="24">
        <f>IF(OR(A156="",B156=0),"",IFERROR(SUMIFS(TRADES!G:G,TRADES!B:B,A156,TRADES!C:C,"BUY")/B156,""))</f>
        <v/>
      </c>
      <c r="D156" s="23">
        <f>IF(A156="","",SUMIFS(TRADES!D:D,TRADES!B:B,A156,TRADES!C:C,"SELL"))</f>
        <v/>
      </c>
      <c r="E156" s="24">
        <f>IF(OR(A156="",C156=""),"",C156)</f>
        <v/>
      </c>
      <c r="F156" s="23">
        <f>IF(A156="","",B156-D156)</f>
        <v/>
      </c>
      <c r="G156" s="24">
        <f>IF(A156="","",F156*C156)</f>
        <v/>
      </c>
      <c r="H156" s="24" t="n"/>
      <c r="I156" s="24">
        <f>IF(OR(A156="",H156=""),"",F156*H156)</f>
        <v/>
      </c>
      <c r="J156" s="24">
        <f>IF(OR(A156="",I156=""),"",I156-G156)</f>
        <v/>
      </c>
    </row>
    <row r="157">
      <c r="A157" s="23" t="n"/>
      <c r="B157" s="23">
        <f>IF(A157="","",SUMIFS(TRADES!D:D,TRADES!B:B,A157,TRADES!C:C,"BUY"))</f>
        <v/>
      </c>
      <c r="C157" s="24">
        <f>IF(OR(A157="",B157=0),"",IFERROR(SUMIFS(TRADES!G:G,TRADES!B:B,A157,TRADES!C:C,"BUY")/B157,""))</f>
        <v/>
      </c>
      <c r="D157" s="23">
        <f>IF(A157="","",SUMIFS(TRADES!D:D,TRADES!B:B,A157,TRADES!C:C,"SELL"))</f>
        <v/>
      </c>
      <c r="E157" s="24">
        <f>IF(OR(A157="",C157=""),"",C157)</f>
        <v/>
      </c>
      <c r="F157" s="23">
        <f>IF(A157="","",B157-D157)</f>
        <v/>
      </c>
      <c r="G157" s="24">
        <f>IF(A157="","",F157*C157)</f>
        <v/>
      </c>
      <c r="H157" s="24" t="n"/>
      <c r="I157" s="24">
        <f>IF(OR(A157="",H157=""),"",F157*H157)</f>
        <v/>
      </c>
      <c r="J157" s="24">
        <f>IF(OR(A157="",I157=""),"",I157-G157)</f>
        <v/>
      </c>
    </row>
    <row r="158">
      <c r="A158" s="23" t="n"/>
      <c r="B158" s="23">
        <f>IF(A158="","",SUMIFS(TRADES!D:D,TRADES!B:B,A158,TRADES!C:C,"BUY"))</f>
        <v/>
      </c>
      <c r="C158" s="24">
        <f>IF(OR(A158="",B158=0),"",IFERROR(SUMIFS(TRADES!G:G,TRADES!B:B,A158,TRADES!C:C,"BUY")/B158,""))</f>
        <v/>
      </c>
      <c r="D158" s="23">
        <f>IF(A158="","",SUMIFS(TRADES!D:D,TRADES!B:B,A158,TRADES!C:C,"SELL"))</f>
        <v/>
      </c>
      <c r="E158" s="24">
        <f>IF(OR(A158="",C158=""),"",C158)</f>
        <v/>
      </c>
      <c r="F158" s="23">
        <f>IF(A158="","",B158-D158)</f>
        <v/>
      </c>
      <c r="G158" s="24">
        <f>IF(A158="","",F158*C158)</f>
        <v/>
      </c>
      <c r="H158" s="24" t="n"/>
      <c r="I158" s="24">
        <f>IF(OR(A158="",H158=""),"",F158*H158)</f>
        <v/>
      </c>
      <c r="J158" s="24">
        <f>IF(OR(A158="",I158=""),"",I158-G158)</f>
        <v/>
      </c>
    </row>
    <row r="159">
      <c r="A159" s="23" t="n"/>
      <c r="B159" s="23">
        <f>IF(A159="","",SUMIFS(TRADES!D:D,TRADES!B:B,A159,TRADES!C:C,"BUY"))</f>
        <v/>
      </c>
      <c r="C159" s="24">
        <f>IF(OR(A159="",B159=0),"",IFERROR(SUMIFS(TRADES!G:G,TRADES!B:B,A159,TRADES!C:C,"BUY")/B159,""))</f>
        <v/>
      </c>
      <c r="D159" s="23">
        <f>IF(A159="","",SUMIFS(TRADES!D:D,TRADES!B:B,A159,TRADES!C:C,"SELL"))</f>
        <v/>
      </c>
      <c r="E159" s="24">
        <f>IF(OR(A159="",C159=""),"",C159)</f>
        <v/>
      </c>
      <c r="F159" s="23">
        <f>IF(A159="","",B159-D159)</f>
        <v/>
      </c>
      <c r="G159" s="24">
        <f>IF(A159="","",F159*C159)</f>
        <v/>
      </c>
      <c r="H159" s="24" t="n"/>
      <c r="I159" s="24">
        <f>IF(OR(A159="",H159=""),"",F159*H159)</f>
        <v/>
      </c>
      <c r="J159" s="24">
        <f>IF(OR(A159="",I159=""),"",I159-G159)</f>
        <v/>
      </c>
    </row>
    <row r="160">
      <c r="A160" s="23" t="n"/>
      <c r="B160" s="23">
        <f>IF(A160="","",SUMIFS(TRADES!D:D,TRADES!B:B,A160,TRADES!C:C,"BUY"))</f>
        <v/>
      </c>
      <c r="C160" s="24">
        <f>IF(OR(A160="",B160=0),"",IFERROR(SUMIFS(TRADES!G:G,TRADES!B:B,A160,TRADES!C:C,"BUY")/B160,""))</f>
        <v/>
      </c>
      <c r="D160" s="23">
        <f>IF(A160="","",SUMIFS(TRADES!D:D,TRADES!B:B,A160,TRADES!C:C,"SELL"))</f>
        <v/>
      </c>
      <c r="E160" s="24">
        <f>IF(OR(A160="",C160=""),"",C160)</f>
        <v/>
      </c>
      <c r="F160" s="23">
        <f>IF(A160="","",B160-D160)</f>
        <v/>
      </c>
      <c r="G160" s="24">
        <f>IF(A160="","",F160*C160)</f>
        <v/>
      </c>
      <c r="H160" s="24" t="n"/>
      <c r="I160" s="24">
        <f>IF(OR(A160="",H160=""),"",F160*H160)</f>
        <v/>
      </c>
      <c r="J160" s="24">
        <f>IF(OR(A160="",I160=""),"",I160-G160)</f>
        <v/>
      </c>
    </row>
    <row r="161">
      <c r="A161" s="23" t="n"/>
      <c r="B161" s="23">
        <f>IF(A161="","",SUMIFS(TRADES!D:D,TRADES!B:B,A161,TRADES!C:C,"BUY"))</f>
        <v/>
      </c>
      <c r="C161" s="24">
        <f>IF(OR(A161="",B161=0),"",IFERROR(SUMIFS(TRADES!G:G,TRADES!B:B,A161,TRADES!C:C,"BUY")/B161,""))</f>
        <v/>
      </c>
      <c r="D161" s="23">
        <f>IF(A161="","",SUMIFS(TRADES!D:D,TRADES!B:B,A161,TRADES!C:C,"SELL"))</f>
        <v/>
      </c>
      <c r="E161" s="24">
        <f>IF(OR(A161="",C161=""),"",C161)</f>
        <v/>
      </c>
      <c r="F161" s="23">
        <f>IF(A161="","",B161-D161)</f>
        <v/>
      </c>
      <c r="G161" s="24">
        <f>IF(A161="","",F161*C161)</f>
        <v/>
      </c>
      <c r="H161" s="24" t="n"/>
      <c r="I161" s="24">
        <f>IF(OR(A161="",H161=""),"",F161*H161)</f>
        <v/>
      </c>
      <c r="J161" s="24">
        <f>IF(OR(A161="",I161=""),"",I161-G161)</f>
        <v/>
      </c>
    </row>
    <row r="162">
      <c r="A162" s="23" t="n"/>
      <c r="B162" s="23">
        <f>IF(A162="","",SUMIFS(TRADES!D:D,TRADES!B:B,A162,TRADES!C:C,"BUY"))</f>
        <v/>
      </c>
      <c r="C162" s="24">
        <f>IF(OR(A162="",B162=0),"",IFERROR(SUMIFS(TRADES!G:G,TRADES!B:B,A162,TRADES!C:C,"BUY")/B162,""))</f>
        <v/>
      </c>
      <c r="D162" s="23">
        <f>IF(A162="","",SUMIFS(TRADES!D:D,TRADES!B:B,A162,TRADES!C:C,"SELL"))</f>
        <v/>
      </c>
      <c r="E162" s="24">
        <f>IF(OR(A162="",C162=""),"",C162)</f>
        <v/>
      </c>
      <c r="F162" s="23">
        <f>IF(A162="","",B162-D162)</f>
        <v/>
      </c>
      <c r="G162" s="24">
        <f>IF(A162="","",F162*C162)</f>
        <v/>
      </c>
      <c r="H162" s="24" t="n"/>
      <c r="I162" s="24">
        <f>IF(OR(A162="",H162=""),"",F162*H162)</f>
        <v/>
      </c>
      <c r="J162" s="24">
        <f>IF(OR(A162="",I162=""),"",I162-G162)</f>
        <v/>
      </c>
    </row>
    <row r="163">
      <c r="A163" s="23" t="n"/>
      <c r="B163" s="23">
        <f>IF(A163="","",SUMIFS(TRADES!D:D,TRADES!B:B,A163,TRADES!C:C,"BUY"))</f>
        <v/>
      </c>
      <c r="C163" s="24">
        <f>IF(OR(A163="",B163=0),"",IFERROR(SUMIFS(TRADES!G:G,TRADES!B:B,A163,TRADES!C:C,"BUY")/B163,""))</f>
        <v/>
      </c>
      <c r="D163" s="23">
        <f>IF(A163="","",SUMIFS(TRADES!D:D,TRADES!B:B,A163,TRADES!C:C,"SELL"))</f>
        <v/>
      </c>
      <c r="E163" s="24">
        <f>IF(OR(A163="",C163=""),"",C163)</f>
        <v/>
      </c>
      <c r="F163" s="23">
        <f>IF(A163="","",B163-D163)</f>
        <v/>
      </c>
      <c r="G163" s="24">
        <f>IF(A163="","",F163*C163)</f>
        <v/>
      </c>
      <c r="H163" s="24" t="n"/>
      <c r="I163" s="24">
        <f>IF(OR(A163="",H163=""),"",F163*H163)</f>
        <v/>
      </c>
      <c r="J163" s="24">
        <f>IF(OR(A163="",I163=""),"",I163-G163)</f>
        <v/>
      </c>
    </row>
    <row r="164">
      <c r="A164" s="23" t="n"/>
      <c r="B164" s="23">
        <f>IF(A164="","",SUMIFS(TRADES!D:D,TRADES!B:B,A164,TRADES!C:C,"BUY"))</f>
        <v/>
      </c>
      <c r="C164" s="24">
        <f>IF(OR(A164="",B164=0),"",IFERROR(SUMIFS(TRADES!G:G,TRADES!B:B,A164,TRADES!C:C,"BUY")/B164,""))</f>
        <v/>
      </c>
      <c r="D164" s="23">
        <f>IF(A164="","",SUMIFS(TRADES!D:D,TRADES!B:B,A164,TRADES!C:C,"SELL"))</f>
        <v/>
      </c>
      <c r="E164" s="24">
        <f>IF(OR(A164="",C164=""),"",C164)</f>
        <v/>
      </c>
      <c r="F164" s="23">
        <f>IF(A164="","",B164-D164)</f>
        <v/>
      </c>
      <c r="G164" s="24">
        <f>IF(A164="","",F164*C164)</f>
        <v/>
      </c>
      <c r="H164" s="24" t="n"/>
      <c r="I164" s="24">
        <f>IF(OR(A164="",H164=""),"",F164*H164)</f>
        <v/>
      </c>
      <c r="J164" s="24">
        <f>IF(OR(A164="",I164=""),"",I164-G164)</f>
        <v/>
      </c>
    </row>
    <row r="165">
      <c r="A165" s="23" t="n"/>
      <c r="B165" s="23">
        <f>IF(A165="","",SUMIFS(TRADES!D:D,TRADES!B:B,A165,TRADES!C:C,"BUY"))</f>
        <v/>
      </c>
      <c r="C165" s="24">
        <f>IF(OR(A165="",B165=0),"",IFERROR(SUMIFS(TRADES!G:G,TRADES!B:B,A165,TRADES!C:C,"BUY")/B165,""))</f>
        <v/>
      </c>
      <c r="D165" s="23">
        <f>IF(A165="","",SUMIFS(TRADES!D:D,TRADES!B:B,A165,TRADES!C:C,"SELL"))</f>
        <v/>
      </c>
      <c r="E165" s="24">
        <f>IF(OR(A165="",C165=""),"",C165)</f>
        <v/>
      </c>
      <c r="F165" s="23">
        <f>IF(A165="","",B165-D165)</f>
        <v/>
      </c>
      <c r="G165" s="24">
        <f>IF(A165="","",F165*C165)</f>
        <v/>
      </c>
      <c r="H165" s="24" t="n"/>
      <c r="I165" s="24">
        <f>IF(OR(A165="",H165=""),"",F165*H165)</f>
        <v/>
      </c>
      <c r="J165" s="24">
        <f>IF(OR(A165="",I165=""),"",I165-G165)</f>
        <v/>
      </c>
    </row>
    <row r="166">
      <c r="A166" s="23" t="n"/>
      <c r="B166" s="23">
        <f>IF(A166="","",SUMIFS(TRADES!D:D,TRADES!B:B,A166,TRADES!C:C,"BUY"))</f>
        <v/>
      </c>
      <c r="C166" s="24">
        <f>IF(OR(A166="",B166=0),"",IFERROR(SUMIFS(TRADES!G:G,TRADES!B:B,A166,TRADES!C:C,"BUY")/B166,""))</f>
        <v/>
      </c>
      <c r="D166" s="23">
        <f>IF(A166="","",SUMIFS(TRADES!D:D,TRADES!B:B,A166,TRADES!C:C,"SELL"))</f>
        <v/>
      </c>
      <c r="E166" s="24">
        <f>IF(OR(A166="",C166=""),"",C166)</f>
        <v/>
      </c>
      <c r="F166" s="23">
        <f>IF(A166="","",B166-D166)</f>
        <v/>
      </c>
      <c r="G166" s="24">
        <f>IF(A166="","",F166*C166)</f>
        <v/>
      </c>
      <c r="H166" s="24" t="n"/>
      <c r="I166" s="24">
        <f>IF(OR(A166="",H166=""),"",F166*H166)</f>
        <v/>
      </c>
      <c r="J166" s="24">
        <f>IF(OR(A166="",I166=""),"",I166-G166)</f>
        <v/>
      </c>
    </row>
    <row r="167">
      <c r="A167" s="23" t="n"/>
      <c r="B167" s="23">
        <f>IF(A167="","",SUMIFS(TRADES!D:D,TRADES!B:B,A167,TRADES!C:C,"BUY"))</f>
        <v/>
      </c>
      <c r="C167" s="24">
        <f>IF(OR(A167="",B167=0),"",IFERROR(SUMIFS(TRADES!G:G,TRADES!B:B,A167,TRADES!C:C,"BUY")/B167,""))</f>
        <v/>
      </c>
      <c r="D167" s="23">
        <f>IF(A167="","",SUMIFS(TRADES!D:D,TRADES!B:B,A167,TRADES!C:C,"SELL"))</f>
        <v/>
      </c>
      <c r="E167" s="24">
        <f>IF(OR(A167="",C167=""),"",C167)</f>
        <v/>
      </c>
      <c r="F167" s="23">
        <f>IF(A167="","",B167-D167)</f>
        <v/>
      </c>
      <c r="G167" s="24">
        <f>IF(A167="","",F167*C167)</f>
        <v/>
      </c>
      <c r="H167" s="24" t="n"/>
      <c r="I167" s="24">
        <f>IF(OR(A167="",H167=""),"",F167*H167)</f>
        <v/>
      </c>
      <c r="J167" s="24">
        <f>IF(OR(A167="",I167=""),"",I167-G167)</f>
        <v/>
      </c>
    </row>
    <row r="168">
      <c r="A168" s="23" t="n"/>
      <c r="B168" s="23">
        <f>IF(A168="","",SUMIFS(TRADES!D:D,TRADES!B:B,A168,TRADES!C:C,"BUY"))</f>
        <v/>
      </c>
      <c r="C168" s="24">
        <f>IF(OR(A168="",B168=0),"",IFERROR(SUMIFS(TRADES!G:G,TRADES!B:B,A168,TRADES!C:C,"BUY")/B168,""))</f>
        <v/>
      </c>
      <c r="D168" s="23">
        <f>IF(A168="","",SUMIFS(TRADES!D:D,TRADES!B:B,A168,TRADES!C:C,"SELL"))</f>
        <v/>
      </c>
      <c r="E168" s="24">
        <f>IF(OR(A168="",C168=""),"",C168)</f>
        <v/>
      </c>
      <c r="F168" s="23">
        <f>IF(A168="","",B168-D168)</f>
        <v/>
      </c>
      <c r="G168" s="24">
        <f>IF(A168="","",F168*C168)</f>
        <v/>
      </c>
      <c r="H168" s="24" t="n"/>
      <c r="I168" s="24">
        <f>IF(OR(A168="",H168=""),"",F168*H168)</f>
        <v/>
      </c>
      <c r="J168" s="24">
        <f>IF(OR(A168="",I168=""),"",I168-G168)</f>
        <v/>
      </c>
    </row>
    <row r="169">
      <c r="A169" s="23" t="n"/>
      <c r="B169" s="23">
        <f>IF(A169="","",SUMIFS(TRADES!D:D,TRADES!B:B,A169,TRADES!C:C,"BUY"))</f>
        <v/>
      </c>
      <c r="C169" s="24">
        <f>IF(OR(A169="",B169=0),"",IFERROR(SUMIFS(TRADES!G:G,TRADES!B:B,A169,TRADES!C:C,"BUY")/B169,""))</f>
        <v/>
      </c>
      <c r="D169" s="23">
        <f>IF(A169="","",SUMIFS(TRADES!D:D,TRADES!B:B,A169,TRADES!C:C,"SELL"))</f>
        <v/>
      </c>
      <c r="E169" s="24">
        <f>IF(OR(A169="",C169=""),"",C169)</f>
        <v/>
      </c>
      <c r="F169" s="23">
        <f>IF(A169="","",B169-D169)</f>
        <v/>
      </c>
      <c r="G169" s="24">
        <f>IF(A169="","",F169*C169)</f>
        <v/>
      </c>
      <c r="H169" s="24" t="n"/>
      <c r="I169" s="24">
        <f>IF(OR(A169="",H169=""),"",F169*H169)</f>
        <v/>
      </c>
      <c r="J169" s="24">
        <f>IF(OR(A169="",I169=""),"",I169-G169)</f>
        <v/>
      </c>
    </row>
    <row r="170">
      <c r="A170" s="23" t="n"/>
      <c r="B170" s="23">
        <f>IF(A170="","",SUMIFS(TRADES!D:D,TRADES!B:B,A170,TRADES!C:C,"BUY"))</f>
        <v/>
      </c>
      <c r="C170" s="24">
        <f>IF(OR(A170="",B170=0),"",IFERROR(SUMIFS(TRADES!G:G,TRADES!B:B,A170,TRADES!C:C,"BUY")/B170,""))</f>
        <v/>
      </c>
      <c r="D170" s="23">
        <f>IF(A170="","",SUMIFS(TRADES!D:D,TRADES!B:B,A170,TRADES!C:C,"SELL"))</f>
        <v/>
      </c>
      <c r="E170" s="24">
        <f>IF(OR(A170="",C170=""),"",C170)</f>
        <v/>
      </c>
      <c r="F170" s="23">
        <f>IF(A170="","",B170-D170)</f>
        <v/>
      </c>
      <c r="G170" s="24">
        <f>IF(A170="","",F170*C170)</f>
        <v/>
      </c>
      <c r="H170" s="24" t="n"/>
      <c r="I170" s="24">
        <f>IF(OR(A170="",H170=""),"",F170*H170)</f>
        <v/>
      </c>
      <c r="J170" s="24">
        <f>IF(OR(A170="",I170=""),"",I170-G170)</f>
        <v/>
      </c>
    </row>
    <row r="171">
      <c r="A171" s="23" t="n"/>
      <c r="B171" s="23">
        <f>IF(A171="","",SUMIFS(TRADES!D:D,TRADES!B:B,A171,TRADES!C:C,"BUY"))</f>
        <v/>
      </c>
      <c r="C171" s="24">
        <f>IF(OR(A171="",B171=0),"",IFERROR(SUMIFS(TRADES!G:G,TRADES!B:B,A171,TRADES!C:C,"BUY")/B171,""))</f>
        <v/>
      </c>
      <c r="D171" s="23">
        <f>IF(A171="","",SUMIFS(TRADES!D:D,TRADES!B:B,A171,TRADES!C:C,"SELL"))</f>
        <v/>
      </c>
      <c r="E171" s="24">
        <f>IF(OR(A171="",C171=""),"",C171)</f>
        <v/>
      </c>
      <c r="F171" s="23">
        <f>IF(A171="","",B171-D171)</f>
        <v/>
      </c>
      <c r="G171" s="24">
        <f>IF(A171="","",F171*C171)</f>
        <v/>
      </c>
      <c r="H171" s="24" t="n"/>
      <c r="I171" s="24">
        <f>IF(OR(A171="",H171=""),"",F171*H171)</f>
        <v/>
      </c>
      <c r="J171" s="24">
        <f>IF(OR(A171="",I171=""),"",I171-G171)</f>
        <v/>
      </c>
    </row>
    <row r="172">
      <c r="A172" s="23" t="n"/>
      <c r="B172" s="23">
        <f>IF(A172="","",SUMIFS(TRADES!D:D,TRADES!B:B,A172,TRADES!C:C,"BUY"))</f>
        <v/>
      </c>
      <c r="C172" s="24">
        <f>IF(OR(A172="",B172=0),"",IFERROR(SUMIFS(TRADES!G:G,TRADES!B:B,A172,TRADES!C:C,"BUY")/B172,""))</f>
        <v/>
      </c>
      <c r="D172" s="23">
        <f>IF(A172="","",SUMIFS(TRADES!D:D,TRADES!B:B,A172,TRADES!C:C,"SELL"))</f>
        <v/>
      </c>
      <c r="E172" s="24">
        <f>IF(OR(A172="",C172=""),"",C172)</f>
        <v/>
      </c>
      <c r="F172" s="23">
        <f>IF(A172="","",B172-D172)</f>
        <v/>
      </c>
      <c r="G172" s="24">
        <f>IF(A172="","",F172*C172)</f>
        <v/>
      </c>
      <c r="H172" s="24" t="n"/>
      <c r="I172" s="24">
        <f>IF(OR(A172="",H172=""),"",F172*H172)</f>
        <v/>
      </c>
      <c r="J172" s="24">
        <f>IF(OR(A172="",I172=""),"",I172-G172)</f>
        <v/>
      </c>
    </row>
    <row r="173">
      <c r="A173" s="23" t="n"/>
      <c r="B173" s="23">
        <f>IF(A173="","",SUMIFS(TRADES!D:D,TRADES!B:B,A173,TRADES!C:C,"BUY"))</f>
        <v/>
      </c>
      <c r="C173" s="24">
        <f>IF(OR(A173="",B173=0),"",IFERROR(SUMIFS(TRADES!G:G,TRADES!B:B,A173,TRADES!C:C,"BUY")/B173,""))</f>
        <v/>
      </c>
      <c r="D173" s="23">
        <f>IF(A173="","",SUMIFS(TRADES!D:D,TRADES!B:B,A173,TRADES!C:C,"SELL"))</f>
        <v/>
      </c>
      <c r="E173" s="24">
        <f>IF(OR(A173="",C173=""),"",C173)</f>
        <v/>
      </c>
      <c r="F173" s="23">
        <f>IF(A173="","",B173-D173)</f>
        <v/>
      </c>
      <c r="G173" s="24">
        <f>IF(A173="","",F173*C173)</f>
        <v/>
      </c>
      <c r="H173" s="24" t="n"/>
      <c r="I173" s="24">
        <f>IF(OR(A173="",H173=""),"",F173*H173)</f>
        <v/>
      </c>
      <c r="J173" s="24">
        <f>IF(OR(A173="",I173=""),"",I173-G173)</f>
        <v/>
      </c>
    </row>
    <row r="174">
      <c r="A174" s="23" t="n"/>
      <c r="B174" s="23">
        <f>IF(A174="","",SUMIFS(TRADES!D:D,TRADES!B:B,A174,TRADES!C:C,"BUY"))</f>
        <v/>
      </c>
      <c r="C174" s="24">
        <f>IF(OR(A174="",B174=0),"",IFERROR(SUMIFS(TRADES!G:G,TRADES!B:B,A174,TRADES!C:C,"BUY")/B174,""))</f>
        <v/>
      </c>
      <c r="D174" s="23">
        <f>IF(A174="","",SUMIFS(TRADES!D:D,TRADES!B:B,A174,TRADES!C:C,"SELL"))</f>
        <v/>
      </c>
      <c r="E174" s="24">
        <f>IF(OR(A174="",C174=""),"",C174)</f>
        <v/>
      </c>
      <c r="F174" s="23">
        <f>IF(A174="","",B174-D174)</f>
        <v/>
      </c>
      <c r="G174" s="24">
        <f>IF(A174="","",F174*C174)</f>
        <v/>
      </c>
      <c r="H174" s="24" t="n"/>
      <c r="I174" s="24">
        <f>IF(OR(A174="",H174=""),"",F174*H174)</f>
        <v/>
      </c>
      <c r="J174" s="24">
        <f>IF(OR(A174="",I174=""),"",I174-G174)</f>
        <v/>
      </c>
    </row>
    <row r="175">
      <c r="A175" s="23" t="n"/>
      <c r="B175" s="23">
        <f>IF(A175="","",SUMIFS(TRADES!D:D,TRADES!B:B,A175,TRADES!C:C,"BUY"))</f>
        <v/>
      </c>
      <c r="C175" s="24">
        <f>IF(OR(A175="",B175=0),"",IFERROR(SUMIFS(TRADES!G:G,TRADES!B:B,A175,TRADES!C:C,"BUY")/B175,""))</f>
        <v/>
      </c>
      <c r="D175" s="23">
        <f>IF(A175="","",SUMIFS(TRADES!D:D,TRADES!B:B,A175,TRADES!C:C,"SELL"))</f>
        <v/>
      </c>
      <c r="E175" s="24">
        <f>IF(OR(A175="",C175=""),"",C175)</f>
        <v/>
      </c>
      <c r="F175" s="23">
        <f>IF(A175="","",B175-D175)</f>
        <v/>
      </c>
      <c r="G175" s="24">
        <f>IF(A175="","",F175*C175)</f>
        <v/>
      </c>
      <c r="H175" s="24" t="n"/>
      <c r="I175" s="24">
        <f>IF(OR(A175="",H175=""),"",F175*H175)</f>
        <v/>
      </c>
      <c r="J175" s="24">
        <f>IF(OR(A175="",I175=""),"",I175-G175)</f>
        <v/>
      </c>
    </row>
    <row r="176">
      <c r="A176" s="23" t="n"/>
      <c r="B176" s="23">
        <f>IF(A176="","",SUMIFS(TRADES!D:D,TRADES!B:B,A176,TRADES!C:C,"BUY"))</f>
        <v/>
      </c>
      <c r="C176" s="24">
        <f>IF(OR(A176="",B176=0),"",IFERROR(SUMIFS(TRADES!G:G,TRADES!B:B,A176,TRADES!C:C,"BUY")/B176,""))</f>
        <v/>
      </c>
      <c r="D176" s="23">
        <f>IF(A176="","",SUMIFS(TRADES!D:D,TRADES!B:B,A176,TRADES!C:C,"SELL"))</f>
        <v/>
      </c>
      <c r="E176" s="24">
        <f>IF(OR(A176="",C176=""),"",C176)</f>
        <v/>
      </c>
      <c r="F176" s="23">
        <f>IF(A176="","",B176-D176)</f>
        <v/>
      </c>
      <c r="G176" s="24">
        <f>IF(A176="","",F176*C176)</f>
        <v/>
      </c>
      <c r="H176" s="24" t="n"/>
      <c r="I176" s="24">
        <f>IF(OR(A176="",H176=""),"",F176*H176)</f>
        <v/>
      </c>
      <c r="J176" s="24">
        <f>IF(OR(A176="",I176=""),"",I176-G176)</f>
        <v/>
      </c>
    </row>
    <row r="177">
      <c r="A177" s="23" t="n"/>
      <c r="B177" s="23">
        <f>IF(A177="","",SUMIFS(TRADES!D:D,TRADES!B:B,A177,TRADES!C:C,"BUY"))</f>
        <v/>
      </c>
      <c r="C177" s="24">
        <f>IF(OR(A177="",B177=0),"",IFERROR(SUMIFS(TRADES!G:G,TRADES!B:B,A177,TRADES!C:C,"BUY")/B177,""))</f>
        <v/>
      </c>
      <c r="D177" s="23">
        <f>IF(A177="","",SUMIFS(TRADES!D:D,TRADES!B:B,A177,TRADES!C:C,"SELL"))</f>
        <v/>
      </c>
      <c r="E177" s="24">
        <f>IF(OR(A177="",C177=""),"",C177)</f>
        <v/>
      </c>
      <c r="F177" s="23">
        <f>IF(A177="","",B177-D177)</f>
        <v/>
      </c>
      <c r="G177" s="24">
        <f>IF(A177="","",F177*C177)</f>
        <v/>
      </c>
      <c r="H177" s="24" t="n"/>
      <c r="I177" s="24">
        <f>IF(OR(A177="",H177=""),"",F177*H177)</f>
        <v/>
      </c>
      <c r="J177" s="24">
        <f>IF(OR(A177="",I177=""),"",I177-G177)</f>
        <v/>
      </c>
    </row>
    <row r="178">
      <c r="A178" s="23" t="n"/>
      <c r="B178" s="23">
        <f>IF(A178="","",SUMIFS(TRADES!D:D,TRADES!B:B,A178,TRADES!C:C,"BUY"))</f>
        <v/>
      </c>
      <c r="C178" s="24">
        <f>IF(OR(A178="",B178=0),"",IFERROR(SUMIFS(TRADES!G:G,TRADES!B:B,A178,TRADES!C:C,"BUY")/B178,""))</f>
        <v/>
      </c>
      <c r="D178" s="23">
        <f>IF(A178="","",SUMIFS(TRADES!D:D,TRADES!B:B,A178,TRADES!C:C,"SELL"))</f>
        <v/>
      </c>
      <c r="E178" s="24">
        <f>IF(OR(A178="",C178=""),"",C178)</f>
        <v/>
      </c>
      <c r="F178" s="23">
        <f>IF(A178="","",B178-D178)</f>
        <v/>
      </c>
      <c r="G178" s="24">
        <f>IF(A178="","",F178*C178)</f>
        <v/>
      </c>
      <c r="H178" s="24" t="n"/>
      <c r="I178" s="24">
        <f>IF(OR(A178="",H178=""),"",F178*H178)</f>
        <v/>
      </c>
      <c r="J178" s="24">
        <f>IF(OR(A178="",I178=""),"",I178-G178)</f>
        <v/>
      </c>
    </row>
    <row r="179">
      <c r="A179" s="23" t="n"/>
      <c r="B179" s="23">
        <f>IF(A179="","",SUMIFS(TRADES!D:D,TRADES!B:B,A179,TRADES!C:C,"BUY"))</f>
        <v/>
      </c>
      <c r="C179" s="24">
        <f>IF(OR(A179="",B179=0),"",IFERROR(SUMIFS(TRADES!G:G,TRADES!B:B,A179,TRADES!C:C,"BUY")/B179,""))</f>
        <v/>
      </c>
      <c r="D179" s="23">
        <f>IF(A179="","",SUMIFS(TRADES!D:D,TRADES!B:B,A179,TRADES!C:C,"SELL"))</f>
        <v/>
      </c>
      <c r="E179" s="24">
        <f>IF(OR(A179="",C179=""),"",C179)</f>
        <v/>
      </c>
      <c r="F179" s="23">
        <f>IF(A179="","",B179-D179)</f>
        <v/>
      </c>
      <c r="G179" s="24">
        <f>IF(A179="","",F179*C179)</f>
        <v/>
      </c>
      <c r="H179" s="24" t="n"/>
      <c r="I179" s="24">
        <f>IF(OR(A179="",H179=""),"",F179*H179)</f>
        <v/>
      </c>
      <c r="J179" s="24">
        <f>IF(OR(A179="",I179=""),"",I179-G179)</f>
        <v/>
      </c>
    </row>
    <row r="180">
      <c r="A180" s="23" t="n"/>
      <c r="B180" s="23">
        <f>IF(A180="","",SUMIFS(TRADES!D:D,TRADES!B:B,A180,TRADES!C:C,"BUY"))</f>
        <v/>
      </c>
      <c r="C180" s="24">
        <f>IF(OR(A180="",B180=0),"",IFERROR(SUMIFS(TRADES!G:G,TRADES!B:B,A180,TRADES!C:C,"BUY")/B180,""))</f>
        <v/>
      </c>
      <c r="D180" s="23">
        <f>IF(A180="","",SUMIFS(TRADES!D:D,TRADES!B:B,A180,TRADES!C:C,"SELL"))</f>
        <v/>
      </c>
      <c r="E180" s="24">
        <f>IF(OR(A180="",C180=""),"",C180)</f>
        <v/>
      </c>
      <c r="F180" s="23">
        <f>IF(A180="","",B180-D180)</f>
        <v/>
      </c>
      <c r="G180" s="24">
        <f>IF(A180="","",F180*C180)</f>
        <v/>
      </c>
      <c r="H180" s="24" t="n"/>
      <c r="I180" s="24">
        <f>IF(OR(A180="",H180=""),"",F180*H180)</f>
        <v/>
      </c>
      <c r="J180" s="24">
        <f>IF(OR(A180="",I180=""),"",I180-G180)</f>
        <v/>
      </c>
    </row>
    <row r="181">
      <c r="A181" s="23" t="n"/>
      <c r="B181" s="23">
        <f>IF(A181="","",SUMIFS(TRADES!D:D,TRADES!B:B,A181,TRADES!C:C,"BUY"))</f>
        <v/>
      </c>
      <c r="C181" s="24">
        <f>IF(OR(A181="",B181=0),"",IFERROR(SUMIFS(TRADES!G:G,TRADES!B:B,A181,TRADES!C:C,"BUY")/B181,""))</f>
        <v/>
      </c>
      <c r="D181" s="23">
        <f>IF(A181="","",SUMIFS(TRADES!D:D,TRADES!B:B,A181,TRADES!C:C,"SELL"))</f>
        <v/>
      </c>
      <c r="E181" s="24">
        <f>IF(OR(A181="",C181=""),"",C181)</f>
        <v/>
      </c>
      <c r="F181" s="23">
        <f>IF(A181="","",B181-D181)</f>
        <v/>
      </c>
      <c r="G181" s="24">
        <f>IF(A181="","",F181*C181)</f>
        <v/>
      </c>
      <c r="H181" s="24" t="n"/>
      <c r="I181" s="24">
        <f>IF(OR(A181="",H181=""),"",F181*H181)</f>
        <v/>
      </c>
      <c r="J181" s="24">
        <f>IF(OR(A181="",I181=""),"",I181-G181)</f>
        <v/>
      </c>
    </row>
    <row r="182">
      <c r="A182" s="23" t="n"/>
      <c r="B182" s="23">
        <f>IF(A182="","",SUMIFS(TRADES!D:D,TRADES!B:B,A182,TRADES!C:C,"BUY"))</f>
        <v/>
      </c>
      <c r="C182" s="24">
        <f>IF(OR(A182="",B182=0),"",IFERROR(SUMIFS(TRADES!G:G,TRADES!B:B,A182,TRADES!C:C,"BUY")/B182,""))</f>
        <v/>
      </c>
      <c r="D182" s="23">
        <f>IF(A182="","",SUMIFS(TRADES!D:D,TRADES!B:B,A182,TRADES!C:C,"SELL"))</f>
        <v/>
      </c>
      <c r="E182" s="24">
        <f>IF(OR(A182="",C182=""),"",C182)</f>
        <v/>
      </c>
      <c r="F182" s="23">
        <f>IF(A182="","",B182-D182)</f>
        <v/>
      </c>
      <c r="G182" s="24">
        <f>IF(A182="","",F182*C182)</f>
        <v/>
      </c>
      <c r="H182" s="24" t="n"/>
      <c r="I182" s="24">
        <f>IF(OR(A182="",H182=""),"",F182*H182)</f>
        <v/>
      </c>
      <c r="J182" s="24">
        <f>IF(OR(A182="",I182=""),"",I182-G182)</f>
        <v/>
      </c>
    </row>
    <row r="183">
      <c r="A183" s="23" t="n"/>
      <c r="B183" s="23">
        <f>IF(A183="","",SUMIFS(TRADES!D:D,TRADES!B:B,A183,TRADES!C:C,"BUY"))</f>
        <v/>
      </c>
      <c r="C183" s="24">
        <f>IF(OR(A183="",B183=0),"",IFERROR(SUMIFS(TRADES!G:G,TRADES!B:B,A183,TRADES!C:C,"BUY")/B183,""))</f>
        <v/>
      </c>
      <c r="D183" s="23">
        <f>IF(A183="","",SUMIFS(TRADES!D:D,TRADES!B:B,A183,TRADES!C:C,"SELL"))</f>
        <v/>
      </c>
      <c r="E183" s="24">
        <f>IF(OR(A183="",C183=""),"",C183)</f>
        <v/>
      </c>
      <c r="F183" s="23">
        <f>IF(A183="","",B183-D183)</f>
        <v/>
      </c>
      <c r="G183" s="24">
        <f>IF(A183="","",F183*C183)</f>
        <v/>
      </c>
      <c r="H183" s="24" t="n"/>
      <c r="I183" s="24">
        <f>IF(OR(A183="",H183=""),"",F183*H183)</f>
        <v/>
      </c>
      <c r="J183" s="24">
        <f>IF(OR(A183="",I183=""),"",I183-G183)</f>
        <v/>
      </c>
    </row>
    <row r="184">
      <c r="A184" s="23" t="n"/>
      <c r="B184" s="23">
        <f>IF(A184="","",SUMIFS(TRADES!D:D,TRADES!B:B,A184,TRADES!C:C,"BUY"))</f>
        <v/>
      </c>
      <c r="C184" s="24">
        <f>IF(OR(A184="",B184=0),"",IFERROR(SUMIFS(TRADES!G:G,TRADES!B:B,A184,TRADES!C:C,"BUY")/B184,""))</f>
        <v/>
      </c>
      <c r="D184" s="23">
        <f>IF(A184="","",SUMIFS(TRADES!D:D,TRADES!B:B,A184,TRADES!C:C,"SELL"))</f>
        <v/>
      </c>
      <c r="E184" s="24">
        <f>IF(OR(A184="",C184=""),"",C184)</f>
        <v/>
      </c>
      <c r="F184" s="23">
        <f>IF(A184="","",B184-D184)</f>
        <v/>
      </c>
      <c r="G184" s="24">
        <f>IF(A184="","",F184*C184)</f>
        <v/>
      </c>
      <c r="H184" s="24" t="n"/>
      <c r="I184" s="24">
        <f>IF(OR(A184="",H184=""),"",F184*H184)</f>
        <v/>
      </c>
      <c r="J184" s="24">
        <f>IF(OR(A184="",I184=""),"",I184-G184)</f>
        <v/>
      </c>
    </row>
    <row r="185">
      <c r="A185" s="23" t="n"/>
      <c r="B185" s="23">
        <f>IF(A185="","",SUMIFS(TRADES!D:D,TRADES!B:B,A185,TRADES!C:C,"BUY"))</f>
        <v/>
      </c>
      <c r="C185" s="24">
        <f>IF(OR(A185="",B185=0),"",IFERROR(SUMIFS(TRADES!G:G,TRADES!B:B,A185,TRADES!C:C,"BUY")/B185,""))</f>
        <v/>
      </c>
      <c r="D185" s="23">
        <f>IF(A185="","",SUMIFS(TRADES!D:D,TRADES!B:B,A185,TRADES!C:C,"SELL"))</f>
        <v/>
      </c>
      <c r="E185" s="24">
        <f>IF(OR(A185="",C185=""),"",C185)</f>
        <v/>
      </c>
      <c r="F185" s="23">
        <f>IF(A185="","",B185-D185)</f>
        <v/>
      </c>
      <c r="G185" s="24">
        <f>IF(A185="","",F185*C185)</f>
        <v/>
      </c>
      <c r="H185" s="24" t="n"/>
      <c r="I185" s="24">
        <f>IF(OR(A185="",H185=""),"",F185*H185)</f>
        <v/>
      </c>
      <c r="J185" s="24">
        <f>IF(OR(A185="",I185=""),"",I185-G185)</f>
        <v/>
      </c>
    </row>
    <row r="186">
      <c r="A186" s="23" t="n"/>
      <c r="B186" s="23">
        <f>IF(A186="","",SUMIFS(TRADES!D:D,TRADES!B:B,A186,TRADES!C:C,"BUY"))</f>
        <v/>
      </c>
      <c r="C186" s="24">
        <f>IF(OR(A186="",B186=0),"",IFERROR(SUMIFS(TRADES!G:G,TRADES!B:B,A186,TRADES!C:C,"BUY")/B186,""))</f>
        <v/>
      </c>
      <c r="D186" s="23">
        <f>IF(A186="","",SUMIFS(TRADES!D:D,TRADES!B:B,A186,TRADES!C:C,"SELL"))</f>
        <v/>
      </c>
      <c r="E186" s="24">
        <f>IF(OR(A186="",C186=""),"",C186)</f>
        <v/>
      </c>
      <c r="F186" s="23">
        <f>IF(A186="","",B186-D186)</f>
        <v/>
      </c>
      <c r="G186" s="24">
        <f>IF(A186="","",F186*C186)</f>
        <v/>
      </c>
      <c r="H186" s="24" t="n"/>
      <c r="I186" s="24">
        <f>IF(OR(A186="",H186=""),"",F186*H186)</f>
        <v/>
      </c>
      <c r="J186" s="24">
        <f>IF(OR(A186="",I186=""),"",I186-G186)</f>
        <v/>
      </c>
    </row>
    <row r="187">
      <c r="A187" s="23" t="n"/>
      <c r="B187" s="23">
        <f>IF(A187="","",SUMIFS(TRADES!D:D,TRADES!B:B,A187,TRADES!C:C,"BUY"))</f>
        <v/>
      </c>
      <c r="C187" s="24">
        <f>IF(OR(A187="",B187=0),"",IFERROR(SUMIFS(TRADES!G:G,TRADES!B:B,A187,TRADES!C:C,"BUY")/B187,""))</f>
        <v/>
      </c>
      <c r="D187" s="23">
        <f>IF(A187="","",SUMIFS(TRADES!D:D,TRADES!B:B,A187,TRADES!C:C,"SELL"))</f>
        <v/>
      </c>
      <c r="E187" s="24">
        <f>IF(OR(A187="",C187=""),"",C187)</f>
        <v/>
      </c>
      <c r="F187" s="23">
        <f>IF(A187="","",B187-D187)</f>
        <v/>
      </c>
      <c r="G187" s="24">
        <f>IF(A187="","",F187*C187)</f>
        <v/>
      </c>
      <c r="H187" s="24" t="n"/>
      <c r="I187" s="24">
        <f>IF(OR(A187="",H187=""),"",F187*H187)</f>
        <v/>
      </c>
      <c r="J187" s="24">
        <f>IF(OR(A187="",I187=""),"",I187-G187)</f>
        <v/>
      </c>
    </row>
    <row r="188">
      <c r="A188" s="23" t="n"/>
      <c r="B188" s="23">
        <f>IF(A188="","",SUMIFS(TRADES!D:D,TRADES!B:B,A188,TRADES!C:C,"BUY"))</f>
        <v/>
      </c>
      <c r="C188" s="24">
        <f>IF(OR(A188="",B188=0),"",IFERROR(SUMIFS(TRADES!G:G,TRADES!B:B,A188,TRADES!C:C,"BUY")/B188,""))</f>
        <v/>
      </c>
      <c r="D188" s="23">
        <f>IF(A188="","",SUMIFS(TRADES!D:D,TRADES!B:B,A188,TRADES!C:C,"SELL"))</f>
        <v/>
      </c>
      <c r="E188" s="24">
        <f>IF(OR(A188="",C188=""),"",C188)</f>
        <v/>
      </c>
      <c r="F188" s="23">
        <f>IF(A188="","",B188-D188)</f>
        <v/>
      </c>
      <c r="G188" s="24">
        <f>IF(A188="","",F188*C188)</f>
        <v/>
      </c>
      <c r="H188" s="24" t="n"/>
      <c r="I188" s="24">
        <f>IF(OR(A188="",H188=""),"",F188*H188)</f>
        <v/>
      </c>
      <c r="J188" s="24">
        <f>IF(OR(A188="",I188=""),"",I188-G188)</f>
        <v/>
      </c>
    </row>
    <row r="189">
      <c r="A189" s="23" t="n"/>
      <c r="B189" s="23">
        <f>IF(A189="","",SUMIFS(TRADES!D:D,TRADES!B:B,A189,TRADES!C:C,"BUY"))</f>
        <v/>
      </c>
      <c r="C189" s="24">
        <f>IF(OR(A189="",B189=0),"",IFERROR(SUMIFS(TRADES!G:G,TRADES!B:B,A189,TRADES!C:C,"BUY")/B189,""))</f>
        <v/>
      </c>
      <c r="D189" s="23">
        <f>IF(A189="","",SUMIFS(TRADES!D:D,TRADES!B:B,A189,TRADES!C:C,"SELL"))</f>
        <v/>
      </c>
      <c r="E189" s="24">
        <f>IF(OR(A189="",C189=""),"",C189)</f>
        <v/>
      </c>
      <c r="F189" s="23">
        <f>IF(A189="","",B189-D189)</f>
        <v/>
      </c>
      <c r="G189" s="24">
        <f>IF(A189="","",F189*C189)</f>
        <v/>
      </c>
      <c r="H189" s="24" t="n"/>
      <c r="I189" s="24">
        <f>IF(OR(A189="",H189=""),"",F189*H189)</f>
        <v/>
      </c>
      <c r="J189" s="24">
        <f>IF(OR(A189="",I189=""),"",I189-G189)</f>
        <v/>
      </c>
    </row>
    <row r="190">
      <c r="A190" s="23" t="n"/>
      <c r="B190" s="23">
        <f>IF(A190="","",SUMIFS(TRADES!D:D,TRADES!B:B,A190,TRADES!C:C,"BUY"))</f>
        <v/>
      </c>
      <c r="C190" s="24">
        <f>IF(OR(A190="",B190=0),"",IFERROR(SUMIFS(TRADES!G:G,TRADES!B:B,A190,TRADES!C:C,"BUY")/B190,""))</f>
        <v/>
      </c>
      <c r="D190" s="23">
        <f>IF(A190="","",SUMIFS(TRADES!D:D,TRADES!B:B,A190,TRADES!C:C,"SELL"))</f>
        <v/>
      </c>
      <c r="E190" s="24">
        <f>IF(OR(A190="",C190=""),"",C190)</f>
        <v/>
      </c>
      <c r="F190" s="23">
        <f>IF(A190="","",B190-D190)</f>
        <v/>
      </c>
      <c r="G190" s="24">
        <f>IF(A190="","",F190*C190)</f>
        <v/>
      </c>
      <c r="H190" s="24" t="n"/>
      <c r="I190" s="24">
        <f>IF(OR(A190="",H190=""),"",F190*H190)</f>
        <v/>
      </c>
      <c r="J190" s="24">
        <f>IF(OR(A190="",I190=""),"",I190-G190)</f>
        <v/>
      </c>
    </row>
    <row r="191">
      <c r="A191" s="23" t="n"/>
      <c r="B191" s="23">
        <f>IF(A191="","",SUMIFS(TRADES!D:D,TRADES!B:B,A191,TRADES!C:C,"BUY"))</f>
        <v/>
      </c>
      <c r="C191" s="24">
        <f>IF(OR(A191="",B191=0),"",IFERROR(SUMIFS(TRADES!G:G,TRADES!B:B,A191,TRADES!C:C,"BUY")/B191,""))</f>
        <v/>
      </c>
      <c r="D191" s="23">
        <f>IF(A191="","",SUMIFS(TRADES!D:D,TRADES!B:B,A191,TRADES!C:C,"SELL"))</f>
        <v/>
      </c>
      <c r="E191" s="24">
        <f>IF(OR(A191="",C191=""),"",C191)</f>
        <v/>
      </c>
      <c r="F191" s="23">
        <f>IF(A191="","",B191-D191)</f>
        <v/>
      </c>
      <c r="G191" s="24">
        <f>IF(A191="","",F191*C191)</f>
        <v/>
      </c>
      <c r="H191" s="24" t="n"/>
      <c r="I191" s="24">
        <f>IF(OR(A191="",H191=""),"",F191*H191)</f>
        <v/>
      </c>
      <c r="J191" s="24">
        <f>IF(OR(A191="",I191=""),"",I191-G191)</f>
        <v/>
      </c>
    </row>
    <row r="192">
      <c r="A192" s="23" t="n"/>
      <c r="B192" s="23">
        <f>IF(A192="","",SUMIFS(TRADES!D:D,TRADES!B:B,A192,TRADES!C:C,"BUY"))</f>
        <v/>
      </c>
      <c r="C192" s="24">
        <f>IF(OR(A192="",B192=0),"",IFERROR(SUMIFS(TRADES!G:G,TRADES!B:B,A192,TRADES!C:C,"BUY")/B192,""))</f>
        <v/>
      </c>
      <c r="D192" s="23">
        <f>IF(A192="","",SUMIFS(TRADES!D:D,TRADES!B:B,A192,TRADES!C:C,"SELL"))</f>
        <v/>
      </c>
      <c r="E192" s="24">
        <f>IF(OR(A192="",C192=""),"",C192)</f>
        <v/>
      </c>
      <c r="F192" s="23">
        <f>IF(A192="","",B192-D192)</f>
        <v/>
      </c>
      <c r="G192" s="24">
        <f>IF(A192="","",F192*C192)</f>
        <v/>
      </c>
      <c r="H192" s="24" t="n"/>
      <c r="I192" s="24">
        <f>IF(OR(A192="",H192=""),"",F192*H192)</f>
        <v/>
      </c>
      <c r="J192" s="24">
        <f>IF(OR(A192="",I192=""),"",I192-G192)</f>
        <v/>
      </c>
    </row>
    <row r="193">
      <c r="A193" s="23" t="n"/>
      <c r="B193" s="23">
        <f>IF(A193="","",SUMIFS(TRADES!D:D,TRADES!B:B,A193,TRADES!C:C,"BUY"))</f>
        <v/>
      </c>
      <c r="C193" s="24">
        <f>IF(OR(A193="",B193=0),"",IFERROR(SUMIFS(TRADES!G:G,TRADES!B:B,A193,TRADES!C:C,"BUY")/B193,""))</f>
        <v/>
      </c>
      <c r="D193" s="23">
        <f>IF(A193="","",SUMIFS(TRADES!D:D,TRADES!B:B,A193,TRADES!C:C,"SELL"))</f>
        <v/>
      </c>
      <c r="E193" s="24">
        <f>IF(OR(A193="",C193=""),"",C193)</f>
        <v/>
      </c>
      <c r="F193" s="23">
        <f>IF(A193="","",B193-D193)</f>
        <v/>
      </c>
      <c r="G193" s="24">
        <f>IF(A193="","",F193*C193)</f>
        <v/>
      </c>
      <c r="H193" s="24" t="n"/>
      <c r="I193" s="24">
        <f>IF(OR(A193="",H193=""),"",F193*H193)</f>
        <v/>
      </c>
      <c r="J193" s="24">
        <f>IF(OR(A193="",I193=""),"",I193-G193)</f>
        <v/>
      </c>
    </row>
    <row r="194">
      <c r="A194" s="23" t="n"/>
      <c r="B194" s="23">
        <f>IF(A194="","",SUMIFS(TRADES!D:D,TRADES!B:B,A194,TRADES!C:C,"BUY"))</f>
        <v/>
      </c>
      <c r="C194" s="24">
        <f>IF(OR(A194="",B194=0),"",IFERROR(SUMIFS(TRADES!G:G,TRADES!B:B,A194,TRADES!C:C,"BUY")/B194,""))</f>
        <v/>
      </c>
      <c r="D194" s="23">
        <f>IF(A194="","",SUMIFS(TRADES!D:D,TRADES!B:B,A194,TRADES!C:C,"SELL"))</f>
        <v/>
      </c>
      <c r="E194" s="24">
        <f>IF(OR(A194="",C194=""),"",C194)</f>
        <v/>
      </c>
      <c r="F194" s="23">
        <f>IF(A194="","",B194-D194)</f>
        <v/>
      </c>
      <c r="G194" s="24">
        <f>IF(A194="","",F194*C194)</f>
        <v/>
      </c>
      <c r="H194" s="24" t="n"/>
      <c r="I194" s="24">
        <f>IF(OR(A194="",H194=""),"",F194*H194)</f>
        <v/>
      </c>
      <c r="J194" s="24">
        <f>IF(OR(A194="",I194=""),"",I194-G194)</f>
        <v/>
      </c>
    </row>
    <row r="195">
      <c r="A195" s="23" t="n"/>
      <c r="B195" s="23">
        <f>IF(A195="","",SUMIFS(TRADES!D:D,TRADES!B:B,A195,TRADES!C:C,"BUY"))</f>
        <v/>
      </c>
      <c r="C195" s="24">
        <f>IF(OR(A195="",B195=0),"",IFERROR(SUMIFS(TRADES!G:G,TRADES!B:B,A195,TRADES!C:C,"BUY")/B195,""))</f>
        <v/>
      </c>
      <c r="D195" s="23">
        <f>IF(A195="","",SUMIFS(TRADES!D:D,TRADES!B:B,A195,TRADES!C:C,"SELL"))</f>
        <v/>
      </c>
      <c r="E195" s="24">
        <f>IF(OR(A195="",C195=""),"",C195)</f>
        <v/>
      </c>
      <c r="F195" s="23">
        <f>IF(A195="","",B195-D195)</f>
        <v/>
      </c>
      <c r="G195" s="24">
        <f>IF(A195="","",F195*C195)</f>
        <v/>
      </c>
      <c r="H195" s="24" t="n"/>
      <c r="I195" s="24">
        <f>IF(OR(A195="",H195=""),"",F195*H195)</f>
        <v/>
      </c>
      <c r="J195" s="24">
        <f>IF(OR(A195="",I195=""),"",I195-G195)</f>
        <v/>
      </c>
    </row>
    <row r="196">
      <c r="A196" s="23" t="n"/>
      <c r="B196" s="23">
        <f>IF(A196="","",SUMIFS(TRADES!D:D,TRADES!B:B,A196,TRADES!C:C,"BUY"))</f>
        <v/>
      </c>
      <c r="C196" s="24">
        <f>IF(OR(A196="",B196=0),"",IFERROR(SUMIFS(TRADES!G:G,TRADES!B:B,A196,TRADES!C:C,"BUY")/B196,""))</f>
        <v/>
      </c>
      <c r="D196" s="23">
        <f>IF(A196="","",SUMIFS(TRADES!D:D,TRADES!B:B,A196,TRADES!C:C,"SELL"))</f>
        <v/>
      </c>
      <c r="E196" s="24">
        <f>IF(OR(A196="",C196=""),"",C196)</f>
        <v/>
      </c>
      <c r="F196" s="23">
        <f>IF(A196="","",B196-D196)</f>
        <v/>
      </c>
      <c r="G196" s="24">
        <f>IF(A196="","",F196*C196)</f>
        <v/>
      </c>
      <c r="H196" s="24" t="n"/>
      <c r="I196" s="24">
        <f>IF(OR(A196="",H196=""),"",F196*H196)</f>
        <v/>
      </c>
      <c r="J196" s="24">
        <f>IF(OR(A196="",I196=""),"",I196-G196)</f>
        <v/>
      </c>
    </row>
    <row r="197">
      <c r="A197" s="23" t="n"/>
      <c r="B197" s="23">
        <f>IF(A197="","",SUMIFS(TRADES!D:D,TRADES!B:B,A197,TRADES!C:C,"BUY"))</f>
        <v/>
      </c>
      <c r="C197" s="24">
        <f>IF(OR(A197="",B197=0),"",IFERROR(SUMIFS(TRADES!G:G,TRADES!B:B,A197,TRADES!C:C,"BUY")/B197,""))</f>
        <v/>
      </c>
      <c r="D197" s="23">
        <f>IF(A197="","",SUMIFS(TRADES!D:D,TRADES!B:B,A197,TRADES!C:C,"SELL"))</f>
        <v/>
      </c>
      <c r="E197" s="24">
        <f>IF(OR(A197="",C197=""),"",C197)</f>
        <v/>
      </c>
      <c r="F197" s="23">
        <f>IF(A197="","",B197-D197)</f>
        <v/>
      </c>
      <c r="G197" s="24">
        <f>IF(A197="","",F197*C197)</f>
        <v/>
      </c>
      <c r="H197" s="24" t="n"/>
      <c r="I197" s="24">
        <f>IF(OR(A197="",H197=""),"",F197*H197)</f>
        <v/>
      </c>
      <c r="J197" s="24">
        <f>IF(OR(A197="",I197=""),"",I197-G197)</f>
        <v/>
      </c>
    </row>
    <row r="198">
      <c r="A198" s="23" t="n"/>
      <c r="B198" s="23">
        <f>IF(A198="","",SUMIFS(TRADES!D:D,TRADES!B:B,A198,TRADES!C:C,"BUY"))</f>
        <v/>
      </c>
      <c r="C198" s="24">
        <f>IF(OR(A198="",B198=0),"",IFERROR(SUMIFS(TRADES!G:G,TRADES!B:B,A198,TRADES!C:C,"BUY")/B198,""))</f>
        <v/>
      </c>
      <c r="D198" s="23">
        <f>IF(A198="","",SUMIFS(TRADES!D:D,TRADES!B:B,A198,TRADES!C:C,"SELL"))</f>
        <v/>
      </c>
      <c r="E198" s="24">
        <f>IF(OR(A198="",C198=""),"",C198)</f>
        <v/>
      </c>
      <c r="F198" s="23">
        <f>IF(A198="","",B198-D198)</f>
        <v/>
      </c>
      <c r="G198" s="24">
        <f>IF(A198="","",F198*C198)</f>
        <v/>
      </c>
      <c r="H198" s="24" t="n"/>
      <c r="I198" s="24">
        <f>IF(OR(A198="",H198=""),"",F198*H198)</f>
        <v/>
      </c>
      <c r="J198" s="24">
        <f>IF(OR(A198="",I198=""),"",I198-G198)</f>
        <v/>
      </c>
    </row>
    <row r="199">
      <c r="A199" s="23" t="n"/>
      <c r="B199" s="23">
        <f>IF(A199="","",SUMIFS(TRADES!D:D,TRADES!B:B,A199,TRADES!C:C,"BUY"))</f>
        <v/>
      </c>
      <c r="C199" s="24">
        <f>IF(OR(A199="",B199=0),"",IFERROR(SUMIFS(TRADES!G:G,TRADES!B:B,A199,TRADES!C:C,"BUY")/B199,""))</f>
        <v/>
      </c>
      <c r="D199" s="23">
        <f>IF(A199="","",SUMIFS(TRADES!D:D,TRADES!B:B,A199,TRADES!C:C,"SELL"))</f>
        <v/>
      </c>
      <c r="E199" s="24">
        <f>IF(OR(A199="",C199=""),"",C199)</f>
        <v/>
      </c>
      <c r="F199" s="23">
        <f>IF(A199="","",B199-D199)</f>
        <v/>
      </c>
      <c r="G199" s="24">
        <f>IF(A199="","",F199*C199)</f>
        <v/>
      </c>
      <c r="H199" s="24" t="n"/>
      <c r="I199" s="24">
        <f>IF(OR(A199="",H199=""),"",F199*H199)</f>
        <v/>
      </c>
      <c r="J199" s="24">
        <f>IF(OR(A199="",I199=""),"",I199-G199)</f>
        <v/>
      </c>
    </row>
    <row r="200">
      <c r="A200" s="23" t="n"/>
      <c r="B200" s="23">
        <f>IF(A200="","",SUMIFS(TRADES!D:D,TRADES!B:B,A200,TRADES!C:C,"BUY"))</f>
        <v/>
      </c>
      <c r="C200" s="24">
        <f>IF(OR(A200="",B200=0),"",IFERROR(SUMIFS(TRADES!G:G,TRADES!B:B,A200,TRADES!C:C,"BUY")/B200,""))</f>
        <v/>
      </c>
      <c r="D200" s="23">
        <f>IF(A200="","",SUMIFS(TRADES!D:D,TRADES!B:B,A200,TRADES!C:C,"SELL"))</f>
        <v/>
      </c>
      <c r="E200" s="24">
        <f>IF(OR(A200="",C200=""),"",C200)</f>
        <v/>
      </c>
      <c r="F200" s="23">
        <f>IF(A200="","",B200-D200)</f>
        <v/>
      </c>
      <c r="G200" s="24">
        <f>IF(A200="","",F200*C200)</f>
        <v/>
      </c>
      <c r="H200" s="24" t="n"/>
      <c r="I200" s="24">
        <f>IF(OR(A200="",H200=""),"",F200*H200)</f>
        <v/>
      </c>
      <c r="J200" s="24">
        <f>IF(OR(A200="",I200=""),"",I200-G200)</f>
        <v/>
      </c>
    </row>
    <row r="201">
      <c r="A201" s="23" t="n"/>
      <c r="B201" s="23">
        <f>IF(A201="","",SUMIFS(TRADES!D:D,TRADES!B:B,A201,TRADES!C:C,"BUY"))</f>
        <v/>
      </c>
      <c r="C201" s="24">
        <f>IF(OR(A201="",B201=0),"",IFERROR(SUMIFS(TRADES!G:G,TRADES!B:B,A201,TRADES!C:C,"BUY")/B201,""))</f>
        <v/>
      </c>
      <c r="D201" s="23">
        <f>IF(A201="","",SUMIFS(TRADES!D:D,TRADES!B:B,A201,TRADES!C:C,"SELL"))</f>
        <v/>
      </c>
      <c r="E201" s="24">
        <f>IF(OR(A201="",C201=""),"",C201)</f>
        <v/>
      </c>
      <c r="F201" s="23">
        <f>IF(A201="","",B201-D201)</f>
        <v/>
      </c>
      <c r="G201" s="24">
        <f>IF(A201="","",F201*C201)</f>
        <v/>
      </c>
      <c r="H201" s="24" t="n"/>
      <c r="I201" s="24">
        <f>IF(OR(A201="",H201=""),"",F201*H201)</f>
        <v/>
      </c>
      <c r="J201" s="24">
        <f>IF(OR(A201="",I201=""),"",I201-G201)</f>
        <v/>
      </c>
    </row>
    <row r="202">
      <c r="A202" s="23" t="n"/>
      <c r="B202" s="23">
        <f>IF(A202="","",SUMIFS(TRADES!D:D,TRADES!B:B,A202,TRADES!C:C,"BUY"))</f>
        <v/>
      </c>
      <c r="C202" s="24">
        <f>IF(OR(A202="",B202=0),"",IFERROR(SUMIFS(TRADES!G:G,TRADES!B:B,A202,TRADES!C:C,"BUY")/B202,""))</f>
        <v/>
      </c>
      <c r="D202" s="23">
        <f>IF(A202="","",SUMIFS(TRADES!D:D,TRADES!B:B,A202,TRADES!C:C,"SELL"))</f>
        <v/>
      </c>
      <c r="E202" s="24">
        <f>IF(OR(A202="",C202=""),"",C202)</f>
        <v/>
      </c>
      <c r="F202" s="23">
        <f>IF(A202="","",B202-D202)</f>
        <v/>
      </c>
      <c r="G202" s="24">
        <f>IF(A202="","",F202*C202)</f>
        <v/>
      </c>
      <c r="H202" s="24" t="n"/>
      <c r="I202" s="24">
        <f>IF(OR(A202="",H202=""),"",F202*H202)</f>
        <v/>
      </c>
      <c r="J202" s="24">
        <f>IF(OR(A202="",I202=""),"",I202-G202)</f>
        <v/>
      </c>
    </row>
    <row r="203">
      <c r="A203" s="23" t="n"/>
      <c r="B203" s="23">
        <f>IF(A203="","",SUMIFS(TRADES!D:D,TRADES!B:B,A203,TRADES!C:C,"BUY"))</f>
        <v/>
      </c>
      <c r="C203" s="24">
        <f>IF(OR(A203="",B203=0),"",IFERROR(SUMIFS(TRADES!G:G,TRADES!B:B,A203,TRADES!C:C,"BUY")/B203,""))</f>
        <v/>
      </c>
      <c r="D203" s="23">
        <f>IF(A203="","",SUMIFS(TRADES!D:D,TRADES!B:B,A203,TRADES!C:C,"SELL"))</f>
        <v/>
      </c>
      <c r="E203" s="24">
        <f>IF(OR(A203="",C203=""),"",C203)</f>
        <v/>
      </c>
      <c r="F203" s="23">
        <f>IF(A203="","",B203-D203)</f>
        <v/>
      </c>
      <c r="G203" s="24">
        <f>IF(A203="","",F203*C203)</f>
        <v/>
      </c>
      <c r="H203" s="24" t="n"/>
      <c r="I203" s="24">
        <f>IF(OR(A203="",H203=""),"",F203*H203)</f>
        <v/>
      </c>
      <c r="J203" s="24">
        <f>IF(OR(A203="",I203=""),"",I203-G203)</f>
        <v/>
      </c>
    </row>
    <row r="204">
      <c r="A204" s="23" t="n"/>
      <c r="B204" s="23">
        <f>IF(A204="","",SUMIFS(TRADES!D:D,TRADES!B:B,A204,TRADES!C:C,"BUY"))</f>
        <v/>
      </c>
      <c r="C204" s="24">
        <f>IF(OR(A204="",B204=0),"",IFERROR(SUMIFS(TRADES!G:G,TRADES!B:B,A204,TRADES!C:C,"BUY")/B204,""))</f>
        <v/>
      </c>
      <c r="D204" s="23">
        <f>IF(A204="","",SUMIFS(TRADES!D:D,TRADES!B:B,A204,TRADES!C:C,"SELL"))</f>
        <v/>
      </c>
      <c r="E204" s="24">
        <f>IF(OR(A204="",C204=""),"",C204)</f>
        <v/>
      </c>
      <c r="F204" s="23">
        <f>IF(A204="","",B204-D204)</f>
        <v/>
      </c>
      <c r="G204" s="24">
        <f>IF(A204="","",F204*C204)</f>
        <v/>
      </c>
      <c r="H204" s="24" t="n"/>
      <c r="I204" s="24">
        <f>IF(OR(A204="",H204=""),"",F204*H204)</f>
        <v/>
      </c>
      <c r="J204" s="24">
        <f>IF(OR(A204="",I204=""),"",I204-G204)</f>
        <v/>
      </c>
    </row>
    <row r="205">
      <c r="A205" s="23" t="n"/>
      <c r="B205" s="23">
        <f>IF(A205="","",SUMIFS(TRADES!D:D,TRADES!B:B,A205,TRADES!C:C,"BUY"))</f>
        <v/>
      </c>
      <c r="C205" s="24">
        <f>IF(OR(A205="",B205=0),"",IFERROR(SUMIFS(TRADES!G:G,TRADES!B:B,A205,TRADES!C:C,"BUY")/B205,""))</f>
        <v/>
      </c>
      <c r="D205" s="23">
        <f>IF(A205="","",SUMIFS(TRADES!D:D,TRADES!B:B,A205,TRADES!C:C,"SELL"))</f>
        <v/>
      </c>
      <c r="E205" s="24">
        <f>IF(OR(A205="",C205=""),"",C205)</f>
        <v/>
      </c>
      <c r="F205" s="23">
        <f>IF(A205="","",B205-D205)</f>
        <v/>
      </c>
      <c r="G205" s="24">
        <f>IF(A205="","",F205*C205)</f>
        <v/>
      </c>
      <c r="H205" s="24" t="n"/>
      <c r="I205" s="24">
        <f>IF(OR(A205="",H205=""),"",F205*H205)</f>
        <v/>
      </c>
      <c r="J205" s="24">
        <f>IF(OR(A205="",I205=""),"",I205-G205)</f>
        <v/>
      </c>
    </row>
    <row r="206">
      <c r="A206" s="23" t="n"/>
      <c r="B206" s="23">
        <f>IF(A206="","",SUMIFS(TRADES!D:D,TRADES!B:B,A206,TRADES!C:C,"BUY"))</f>
        <v/>
      </c>
      <c r="C206" s="24">
        <f>IF(OR(A206="",B206=0),"",IFERROR(SUMIFS(TRADES!G:G,TRADES!B:B,A206,TRADES!C:C,"BUY")/B206,""))</f>
        <v/>
      </c>
      <c r="D206" s="23">
        <f>IF(A206="","",SUMIFS(TRADES!D:D,TRADES!B:B,A206,TRADES!C:C,"SELL"))</f>
        <v/>
      </c>
      <c r="E206" s="24">
        <f>IF(OR(A206="",C206=""),"",C206)</f>
        <v/>
      </c>
      <c r="F206" s="23">
        <f>IF(A206="","",B206-D206)</f>
        <v/>
      </c>
      <c r="G206" s="24">
        <f>IF(A206="","",F206*C206)</f>
        <v/>
      </c>
      <c r="H206" s="24" t="n"/>
      <c r="I206" s="24">
        <f>IF(OR(A206="",H206=""),"",F206*H206)</f>
        <v/>
      </c>
      <c r="J206" s="24">
        <f>IF(OR(A206="",I206=""),"",I206-G206)</f>
        <v/>
      </c>
    </row>
    <row r="207">
      <c r="A207" s="23" t="n"/>
      <c r="B207" s="23">
        <f>IF(A207="","",SUMIFS(TRADES!D:D,TRADES!B:B,A207,TRADES!C:C,"BUY"))</f>
        <v/>
      </c>
      <c r="C207" s="24">
        <f>IF(OR(A207="",B207=0),"",IFERROR(SUMIFS(TRADES!G:G,TRADES!B:B,A207,TRADES!C:C,"BUY")/B207,""))</f>
        <v/>
      </c>
      <c r="D207" s="23">
        <f>IF(A207="","",SUMIFS(TRADES!D:D,TRADES!B:B,A207,TRADES!C:C,"SELL"))</f>
        <v/>
      </c>
      <c r="E207" s="24">
        <f>IF(OR(A207="",C207=""),"",C207)</f>
        <v/>
      </c>
      <c r="F207" s="23">
        <f>IF(A207="","",B207-D207)</f>
        <v/>
      </c>
      <c r="G207" s="24">
        <f>IF(A207="","",F207*C207)</f>
        <v/>
      </c>
      <c r="H207" s="24" t="n"/>
      <c r="I207" s="24">
        <f>IF(OR(A207="",H207=""),"",F207*H207)</f>
        <v/>
      </c>
      <c r="J207" s="24">
        <f>IF(OR(A207="",I207=""),"",I207-G207)</f>
        <v/>
      </c>
    </row>
    <row r="208">
      <c r="A208" s="23" t="n"/>
      <c r="B208" s="23">
        <f>IF(A208="","",SUMIFS(TRADES!D:D,TRADES!B:B,A208,TRADES!C:C,"BUY"))</f>
        <v/>
      </c>
      <c r="C208" s="24">
        <f>IF(OR(A208="",B208=0),"",IFERROR(SUMIFS(TRADES!G:G,TRADES!B:B,A208,TRADES!C:C,"BUY")/B208,""))</f>
        <v/>
      </c>
      <c r="D208" s="23">
        <f>IF(A208="","",SUMIFS(TRADES!D:D,TRADES!B:B,A208,TRADES!C:C,"SELL"))</f>
        <v/>
      </c>
      <c r="E208" s="24">
        <f>IF(OR(A208="",C208=""),"",C208)</f>
        <v/>
      </c>
      <c r="F208" s="23">
        <f>IF(A208="","",B208-D208)</f>
        <v/>
      </c>
      <c r="G208" s="24">
        <f>IF(A208="","",F208*C208)</f>
        <v/>
      </c>
      <c r="H208" s="24" t="n"/>
      <c r="I208" s="24">
        <f>IF(OR(A208="",H208=""),"",F208*H208)</f>
        <v/>
      </c>
      <c r="J208" s="24">
        <f>IF(OR(A208="",I208=""),"",I208-G208)</f>
        <v/>
      </c>
    </row>
    <row r="209">
      <c r="A209" s="23" t="n"/>
      <c r="B209" s="23">
        <f>IF(A209="","",SUMIFS(TRADES!D:D,TRADES!B:B,A209,TRADES!C:C,"BUY"))</f>
        <v/>
      </c>
      <c r="C209" s="24">
        <f>IF(OR(A209="",B209=0),"",IFERROR(SUMIFS(TRADES!G:G,TRADES!B:B,A209,TRADES!C:C,"BUY")/B209,""))</f>
        <v/>
      </c>
      <c r="D209" s="23">
        <f>IF(A209="","",SUMIFS(TRADES!D:D,TRADES!B:B,A209,TRADES!C:C,"SELL"))</f>
        <v/>
      </c>
      <c r="E209" s="24">
        <f>IF(OR(A209="",C209=""),"",C209)</f>
        <v/>
      </c>
      <c r="F209" s="23">
        <f>IF(A209="","",B209-D209)</f>
        <v/>
      </c>
      <c r="G209" s="24">
        <f>IF(A209="","",F209*C209)</f>
        <v/>
      </c>
      <c r="H209" s="24" t="n"/>
      <c r="I209" s="24">
        <f>IF(OR(A209="",H209=""),"",F209*H209)</f>
        <v/>
      </c>
      <c r="J209" s="24">
        <f>IF(OR(A209="",I209=""),"",I209-G209)</f>
        <v/>
      </c>
    </row>
    <row r="210">
      <c r="A210" s="23" t="n"/>
      <c r="B210" s="23">
        <f>IF(A210="","",SUMIFS(TRADES!D:D,TRADES!B:B,A210,TRADES!C:C,"BUY"))</f>
        <v/>
      </c>
      <c r="C210" s="24">
        <f>IF(OR(A210="",B210=0),"",IFERROR(SUMIFS(TRADES!G:G,TRADES!B:B,A210,TRADES!C:C,"BUY")/B210,""))</f>
        <v/>
      </c>
      <c r="D210" s="23">
        <f>IF(A210="","",SUMIFS(TRADES!D:D,TRADES!B:B,A210,TRADES!C:C,"SELL"))</f>
        <v/>
      </c>
      <c r="E210" s="24">
        <f>IF(OR(A210="",C210=""),"",C210)</f>
        <v/>
      </c>
      <c r="F210" s="23">
        <f>IF(A210="","",B210-D210)</f>
        <v/>
      </c>
      <c r="G210" s="24">
        <f>IF(A210="","",F210*C210)</f>
        <v/>
      </c>
      <c r="H210" s="24" t="n"/>
      <c r="I210" s="24">
        <f>IF(OR(A210="",H210=""),"",F210*H210)</f>
        <v/>
      </c>
      <c r="J210" s="24">
        <f>IF(OR(A210="",I210=""),"",I210-G210)</f>
        <v/>
      </c>
    </row>
    <row r="211">
      <c r="A211" s="23" t="n"/>
      <c r="B211" s="23">
        <f>IF(A211="","",SUMIFS(TRADES!D:D,TRADES!B:B,A211,TRADES!C:C,"BUY"))</f>
        <v/>
      </c>
      <c r="C211" s="24">
        <f>IF(OR(A211="",B211=0),"",IFERROR(SUMIFS(TRADES!G:G,TRADES!B:B,A211,TRADES!C:C,"BUY")/B211,""))</f>
        <v/>
      </c>
      <c r="D211" s="23">
        <f>IF(A211="","",SUMIFS(TRADES!D:D,TRADES!B:B,A211,TRADES!C:C,"SELL"))</f>
        <v/>
      </c>
      <c r="E211" s="24">
        <f>IF(OR(A211="",C211=""),"",C211)</f>
        <v/>
      </c>
      <c r="F211" s="23">
        <f>IF(A211="","",B211-D211)</f>
        <v/>
      </c>
      <c r="G211" s="24">
        <f>IF(A211="","",F211*C211)</f>
        <v/>
      </c>
      <c r="H211" s="24" t="n"/>
      <c r="I211" s="24">
        <f>IF(OR(A211="",H211=""),"",F211*H211)</f>
        <v/>
      </c>
      <c r="J211" s="24">
        <f>IF(OR(A211="",I211=""),"",I211-G211)</f>
        <v/>
      </c>
    </row>
    <row r="212">
      <c r="A212" s="23" t="n"/>
      <c r="B212" s="23">
        <f>IF(A212="","",SUMIFS(TRADES!D:D,TRADES!B:B,A212,TRADES!C:C,"BUY"))</f>
        <v/>
      </c>
      <c r="C212" s="24">
        <f>IF(OR(A212="",B212=0),"",IFERROR(SUMIFS(TRADES!G:G,TRADES!B:B,A212,TRADES!C:C,"BUY")/B212,""))</f>
        <v/>
      </c>
      <c r="D212" s="23">
        <f>IF(A212="","",SUMIFS(TRADES!D:D,TRADES!B:B,A212,TRADES!C:C,"SELL"))</f>
        <v/>
      </c>
      <c r="E212" s="24">
        <f>IF(OR(A212="",C212=""),"",C212)</f>
        <v/>
      </c>
      <c r="F212" s="23">
        <f>IF(A212="","",B212-D212)</f>
        <v/>
      </c>
      <c r="G212" s="24">
        <f>IF(A212="","",F212*C212)</f>
        <v/>
      </c>
      <c r="H212" s="24" t="n"/>
      <c r="I212" s="24">
        <f>IF(OR(A212="",H212=""),"",F212*H212)</f>
        <v/>
      </c>
      <c r="J212" s="24">
        <f>IF(OR(A212="",I212=""),"",I212-G212)</f>
        <v/>
      </c>
    </row>
    <row r="213">
      <c r="A213" s="23" t="n"/>
      <c r="B213" s="23">
        <f>IF(A213="","",SUMIFS(TRADES!D:D,TRADES!B:B,A213,TRADES!C:C,"BUY"))</f>
        <v/>
      </c>
      <c r="C213" s="24">
        <f>IF(OR(A213="",B213=0),"",IFERROR(SUMIFS(TRADES!G:G,TRADES!B:B,A213,TRADES!C:C,"BUY")/B213,""))</f>
        <v/>
      </c>
      <c r="D213" s="23">
        <f>IF(A213="","",SUMIFS(TRADES!D:D,TRADES!B:B,A213,TRADES!C:C,"SELL"))</f>
        <v/>
      </c>
      <c r="E213" s="24">
        <f>IF(OR(A213="",C213=""),"",C213)</f>
        <v/>
      </c>
      <c r="F213" s="23">
        <f>IF(A213="","",B213-D213)</f>
        <v/>
      </c>
      <c r="G213" s="24">
        <f>IF(A213="","",F213*C213)</f>
        <v/>
      </c>
      <c r="H213" s="24" t="n"/>
      <c r="I213" s="24">
        <f>IF(OR(A213="",H213=""),"",F213*H213)</f>
        <v/>
      </c>
      <c r="J213" s="24">
        <f>IF(OR(A213="",I213=""),"",I213-G213)</f>
        <v/>
      </c>
    </row>
    <row r="214">
      <c r="A214" s="23" t="n"/>
      <c r="B214" s="23">
        <f>IF(A214="","",SUMIFS(TRADES!D:D,TRADES!B:B,A214,TRADES!C:C,"BUY"))</f>
        <v/>
      </c>
      <c r="C214" s="24">
        <f>IF(OR(A214="",B214=0),"",IFERROR(SUMIFS(TRADES!G:G,TRADES!B:B,A214,TRADES!C:C,"BUY")/B214,""))</f>
        <v/>
      </c>
      <c r="D214" s="23">
        <f>IF(A214="","",SUMIFS(TRADES!D:D,TRADES!B:B,A214,TRADES!C:C,"SELL"))</f>
        <v/>
      </c>
      <c r="E214" s="24">
        <f>IF(OR(A214="",C214=""),"",C214)</f>
        <v/>
      </c>
      <c r="F214" s="23">
        <f>IF(A214="","",B214-D214)</f>
        <v/>
      </c>
      <c r="G214" s="24">
        <f>IF(A214="","",F214*C214)</f>
        <v/>
      </c>
      <c r="H214" s="24" t="n"/>
      <c r="I214" s="24">
        <f>IF(OR(A214="",H214=""),"",F214*H214)</f>
        <v/>
      </c>
      <c r="J214" s="24">
        <f>IF(OR(A214="",I214=""),"",I214-G214)</f>
        <v/>
      </c>
    </row>
    <row r="215">
      <c r="A215" s="23" t="n"/>
      <c r="B215" s="23">
        <f>IF(A215="","",SUMIFS(TRADES!D:D,TRADES!B:B,A215,TRADES!C:C,"BUY"))</f>
        <v/>
      </c>
      <c r="C215" s="24">
        <f>IF(OR(A215="",B215=0),"",IFERROR(SUMIFS(TRADES!G:G,TRADES!B:B,A215,TRADES!C:C,"BUY")/B215,""))</f>
        <v/>
      </c>
      <c r="D215" s="23">
        <f>IF(A215="","",SUMIFS(TRADES!D:D,TRADES!B:B,A215,TRADES!C:C,"SELL"))</f>
        <v/>
      </c>
      <c r="E215" s="24">
        <f>IF(OR(A215="",C215=""),"",C215)</f>
        <v/>
      </c>
      <c r="F215" s="23">
        <f>IF(A215="","",B215-D215)</f>
        <v/>
      </c>
      <c r="G215" s="24">
        <f>IF(A215="","",F215*C215)</f>
        <v/>
      </c>
      <c r="H215" s="24" t="n"/>
      <c r="I215" s="24">
        <f>IF(OR(A215="",H215=""),"",F215*H215)</f>
        <v/>
      </c>
      <c r="J215" s="24">
        <f>IF(OR(A215="",I215=""),"",I215-G215)</f>
        <v/>
      </c>
    </row>
    <row r="216">
      <c r="A216" s="23" t="n"/>
      <c r="B216" s="23">
        <f>IF(A216="","",SUMIFS(TRADES!D:D,TRADES!B:B,A216,TRADES!C:C,"BUY"))</f>
        <v/>
      </c>
      <c r="C216" s="24">
        <f>IF(OR(A216="",B216=0),"",IFERROR(SUMIFS(TRADES!G:G,TRADES!B:B,A216,TRADES!C:C,"BUY")/B216,""))</f>
        <v/>
      </c>
      <c r="D216" s="23">
        <f>IF(A216="","",SUMIFS(TRADES!D:D,TRADES!B:B,A216,TRADES!C:C,"SELL"))</f>
        <v/>
      </c>
      <c r="E216" s="24">
        <f>IF(OR(A216="",C216=""),"",C216)</f>
        <v/>
      </c>
      <c r="F216" s="23">
        <f>IF(A216="","",B216-D216)</f>
        <v/>
      </c>
      <c r="G216" s="24">
        <f>IF(A216="","",F216*C216)</f>
        <v/>
      </c>
      <c r="H216" s="24" t="n"/>
      <c r="I216" s="24">
        <f>IF(OR(A216="",H216=""),"",F216*H216)</f>
        <v/>
      </c>
      <c r="J216" s="24">
        <f>IF(OR(A216="",I216=""),"",I216-G216)</f>
        <v/>
      </c>
    </row>
    <row r="217">
      <c r="A217" s="23" t="n"/>
      <c r="B217" s="23">
        <f>IF(A217="","",SUMIFS(TRADES!D:D,TRADES!B:B,A217,TRADES!C:C,"BUY"))</f>
        <v/>
      </c>
      <c r="C217" s="24">
        <f>IF(OR(A217="",B217=0),"",IFERROR(SUMIFS(TRADES!G:G,TRADES!B:B,A217,TRADES!C:C,"BUY")/B217,""))</f>
        <v/>
      </c>
      <c r="D217" s="23">
        <f>IF(A217="","",SUMIFS(TRADES!D:D,TRADES!B:B,A217,TRADES!C:C,"SELL"))</f>
        <v/>
      </c>
      <c r="E217" s="24">
        <f>IF(OR(A217="",C217=""),"",C217)</f>
        <v/>
      </c>
      <c r="F217" s="23">
        <f>IF(A217="","",B217-D217)</f>
        <v/>
      </c>
      <c r="G217" s="24">
        <f>IF(A217="","",F217*C217)</f>
        <v/>
      </c>
      <c r="H217" s="24" t="n"/>
      <c r="I217" s="24">
        <f>IF(OR(A217="",H217=""),"",F217*H217)</f>
        <v/>
      </c>
      <c r="J217" s="24">
        <f>IF(OR(A217="",I217=""),"",I217-G217)</f>
        <v/>
      </c>
    </row>
    <row r="218">
      <c r="A218" s="23" t="n"/>
      <c r="B218" s="23">
        <f>IF(A218="","",SUMIFS(TRADES!D:D,TRADES!B:B,A218,TRADES!C:C,"BUY"))</f>
        <v/>
      </c>
      <c r="C218" s="24">
        <f>IF(OR(A218="",B218=0),"",IFERROR(SUMIFS(TRADES!G:G,TRADES!B:B,A218,TRADES!C:C,"BUY")/B218,""))</f>
        <v/>
      </c>
      <c r="D218" s="23">
        <f>IF(A218="","",SUMIFS(TRADES!D:D,TRADES!B:B,A218,TRADES!C:C,"SELL"))</f>
        <v/>
      </c>
      <c r="E218" s="24">
        <f>IF(OR(A218="",C218=""),"",C218)</f>
        <v/>
      </c>
      <c r="F218" s="23">
        <f>IF(A218="","",B218-D218)</f>
        <v/>
      </c>
      <c r="G218" s="24">
        <f>IF(A218="","",F218*C218)</f>
        <v/>
      </c>
      <c r="H218" s="24" t="n"/>
      <c r="I218" s="24">
        <f>IF(OR(A218="",H218=""),"",F218*H218)</f>
        <v/>
      </c>
      <c r="J218" s="24">
        <f>IF(OR(A218="",I218=""),"",I218-G218)</f>
        <v/>
      </c>
    </row>
    <row r="219">
      <c r="A219" s="23" t="n"/>
      <c r="B219" s="23">
        <f>IF(A219="","",SUMIFS(TRADES!D:D,TRADES!B:B,A219,TRADES!C:C,"BUY"))</f>
        <v/>
      </c>
      <c r="C219" s="24">
        <f>IF(OR(A219="",B219=0),"",IFERROR(SUMIFS(TRADES!G:G,TRADES!B:B,A219,TRADES!C:C,"BUY")/B219,""))</f>
        <v/>
      </c>
      <c r="D219" s="23">
        <f>IF(A219="","",SUMIFS(TRADES!D:D,TRADES!B:B,A219,TRADES!C:C,"SELL"))</f>
        <v/>
      </c>
      <c r="E219" s="24">
        <f>IF(OR(A219="",C219=""),"",C219)</f>
        <v/>
      </c>
      <c r="F219" s="23">
        <f>IF(A219="","",B219-D219)</f>
        <v/>
      </c>
      <c r="G219" s="24">
        <f>IF(A219="","",F219*C219)</f>
        <v/>
      </c>
      <c r="H219" s="24" t="n"/>
      <c r="I219" s="24">
        <f>IF(OR(A219="",H219=""),"",F219*H219)</f>
        <v/>
      </c>
      <c r="J219" s="24">
        <f>IF(OR(A219="",I219=""),"",I219-G219)</f>
        <v/>
      </c>
    </row>
    <row r="220">
      <c r="A220" s="23" t="n"/>
      <c r="B220" s="23">
        <f>IF(A220="","",SUMIFS(TRADES!D:D,TRADES!B:B,A220,TRADES!C:C,"BUY"))</f>
        <v/>
      </c>
      <c r="C220" s="24">
        <f>IF(OR(A220="",B220=0),"",IFERROR(SUMIFS(TRADES!G:G,TRADES!B:B,A220,TRADES!C:C,"BUY")/B220,""))</f>
        <v/>
      </c>
      <c r="D220" s="23">
        <f>IF(A220="","",SUMIFS(TRADES!D:D,TRADES!B:B,A220,TRADES!C:C,"SELL"))</f>
        <v/>
      </c>
      <c r="E220" s="24">
        <f>IF(OR(A220="",C220=""),"",C220)</f>
        <v/>
      </c>
      <c r="F220" s="23">
        <f>IF(A220="","",B220-D220)</f>
        <v/>
      </c>
      <c r="G220" s="24">
        <f>IF(A220="","",F220*C220)</f>
        <v/>
      </c>
      <c r="H220" s="24" t="n"/>
      <c r="I220" s="24">
        <f>IF(OR(A220="",H220=""),"",F220*H220)</f>
        <v/>
      </c>
      <c r="J220" s="24">
        <f>IF(OR(A220="",I220=""),"",I220-G220)</f>
        <v/>
      </c>
    </row>
    <row r="221">
      <c r="A221" s="23" t="n"/>
      <c r="B221" s="23">
        <f>IF(A221="","",SUMIFS(TRADES!D:D,TRADES!B:B,A221,TRADES!C:C,"BUY"))</f>
        <v/>
      </c>
      <c r="C221" s="24">
        <f>IF(OR(A221="",B221=0),"",IFERROR(SUMIFS(TRADES!G:G,TRADES!B:B,A221,TRADES!C:C,"BUY")/B221,""))</f>
        <v/>
      </c>
      <c r="D221" s="23">
        <f>IF(A221="","",SUMIFS(TRADES!D:D,TRADES!B:B,A221,TRADES!C:C,"SELL"))</f>
        <v/>
      </c>
      <c r="E221" s="24">
        <f>IF(OR(A221="",C221=""),"",C221)</f>
        <v/>
      </c>
      <c r="F221" s="23">
        <f>IF(A221="","",B221-D221)</f>
        <v/>
      </c>
      <c r="G221" s="24">
        <f>IF(A221="","",F221*C221)</f>
        <v/>
      </c>
      <c r="H221" s="24" t="n"/>
      <c r="I221" s="24">
        <f>IF(OR(A221="",H221=""),"",F221*H221)</f>
        <v/>
      </c>
      <c r="J221" s="24">
        <f>IF(OR(A221="",I221=""),"",I221-G221)</f>
        <v/>
      </c>
    </row>
    <row r="222">
      <c r="A222" s="23" t="n"/>
      <c r="B222" s="23">
        <f>IF(A222="","",SUMIFS(TRADES!D:D,TRADES!B:B,A222,TRADES!C:C,"BUY"))</f>
        <v/>
      </c>
      <c r="C222" s="24">
        <f>IF(OR(A222="",B222=0),"",IFERROR(SUMIFS(TRADES!G:G,TRADES!B:B,A222,TRADES!C:C,"BUY")/B222,""))</f>
        <v/>
      </c>
      <c r="D222" s="23">
        <f>IF(A222="","",SUMIFS(TRADES!D:D,TRADES!B:B,A222,TRADES!C:C,"SELL"))</f>
        <v/>
      </c>
      <c r="E222" s="24">
        <f>IF(OR(A222="",C222=""),"",C222)</f>
        <v/>
      </c>
      <c r="F222" s="23">
        <f>IF(A222="","",B222-D222)</f>
        <v/>
      </c>
      <c r="G222" s="24">
        <f>IF(A222="","",F222*C222)</f>
        <v/>
      </c>
      <c r="H222" s="24" t="n"/>
      <c r="I222" s="24">
        <f>IF(OR(A222="",H222=""),"",F222*H222)</f>
        <v/>
      </c>
      <c r="J222" s="24">
        <f>IF(OR(A222="",I222=""),"",I222-G222)</f>
        <v/>
      </c>
    </row>
    <row r="223">
      <c r="A223" s="23" t="n"/>
      <c r="B223" s="23">
        <f>IF(A223="","",SUMIFS(TRADES!D:D,TRADES!B:B,A223,TRADES!C:C,"BUY"))</f>
        <v/>
      </c>
      <c r="C223" s="24">
        <f>IF(OR(A223="",B223=0),"",IFERROR(SUMIFS(TRADES!G:G,TRADES!B:B,A223,TRADES!C:C,"BUY")/B223,""))</f>
        <v/>
      </c>
      <c r="D223" s="23">
        <f>IF(A223="","",SUMIFS(TRADES!D:D,TRADES!B:B,A223,TRADES!C:C,"SELL"))</f>
        <v/>
      </c>
      <c r="E223" s="24">
        <f>IF(OR(A223="",C223=""),"",C223)</f>
        <v/>
      </c>
      <c r="F223" s="23">
        <f>IF(A223="","",B223-D223)</f>
        <v/>
      </c>
      <c r="G223" s="24">
        <f>IF(A223="","",F223*C223)</f>
        <v/>
      </c>
      <c r="H223" s="24" t="n"/>
      <c r="I223" s="24">
        <f>IF(OR(A223="",H223=""),"",F223*H223)</f>
        <v/>
      </c>
      <c r="J223" s="24">
        <f>IF(OR(A223="",I223=""),"",I223-G223)</f>
        <v/>
      </c>
    </row>
    <row r="224">
      <c r="A224" s="23" t="n"/>
      <c r="B224" s="23">
        <f>IF(A224="","",SUMIFS(TRADES!D:D,TRADES!B:B,A224,TRADES!C:C,"BUY"))</f>
        <v/>
      </c>
      <c r="C224" s="24">
        <f>IF(OR(A224="",B224=0),"",IFERROR(SUMIFS(TRADES!G:G,TRADES!B:B,A224,TRADES!C:C,"BUY")/B224,""))</f>
        <v/>
      </c>
      <c r="D224" s="23">
        <f>IF(A224="","",SUMIFS(TRADES!D:D,TRADES!B:B,A224,TRADES!C:C,"SELL"))</f>
        <v/>
      </c>
      <c r="E224" s="24">
        <f>IF(OR(A224="",C224=""),"",C224)</f>
        <v/>
      </c>
      <c r="F224" s="23">
        <f>IF(A224="","",B224-D224)</f>
        <v/>
      </c>
      <c r="G224" s="24">
        <f>IF(A224="","",F224*C224)</f>
        <v/>
      </c>
      <c r="H224" s="24" t="n"/>
      <c r="I224" s="24">
        <f>IF(OR(A224="",H224=""),"",F224*H224)</f>
        <v/>
      </c>
      <c r="J224" s="24">
        <f>IF(OR(A224="",I224=""),"",I224-G224)</f>
        <v/>
      </c>
    </row>
    <row r="225">
      <c r="A225" s="23" t="n"/>
      <c r="B225" s="23">
        <f>IF(A225="","",SUMIFS(TRADES!D:D,TRADES!B:B,A225,TRADES!C:C,"BUY"))</f>
        <v/>
      </c>
      <c r="C225" s="24">
        <f>IF(OR(A225="",B225=0),"",IFERROR(SUMIFS(TRADES!G:G,TRADES!B:B,A225,TRADES!C:C,"BUY")/B225,""))</f>
        <v/>
      </c>
      <c r="D225" s="23">
        <f>IF(A225="","",SUMIFS(TRADES!D:D,TRADES!B:B,A225,TRADES!C:C,"SELL"))</f>
        <v/>
      </c>
      <c r="E225" s="24">
        <f>IF(OR(A225="",C225=""),"",C225)</f>
        <v/>
      </c>
      <c r="F225" s="23">
        <f>IF(A225="","",B225-D225)</f>
        <v/>
      </c>
      <c r="G225" s="24">
        <f>IF(A225="","",F225*C225)</f>
        <v/>
      </c>
      <c r="H225" s="24" t="n"/>
      <c r="I225" s="24">
        <f>IF(OR(A225="",H225=""),"",F225*H225)</f>
        <v/>
      </c>
      <c r="J225" s="24">
        <f>IF(OR(A225="",I225=""),"",I225-G225)</f>
        <v/>
      </c>
    </row>
    <row r="226">
      <c r="A226" s="23" t="n"/>
      <c r="B226" s="23">
        <f>IF(A226="","",SUMIFS(TRADES!D:D,TRADES!B:B,A226,TRADES!C:C,"BUY"))</f>
        <v/>
      </c>
      <c r="C226" s="24">
        <f>IF(OR(A226="",B226=0),"",IFERROR(SUMIFS(TRADES!G:G,TRADES!B:B,A226,TRADES!C:C,"BUY")/B226,""))</f>
        <v/>
      </c>
      <c r="D226" s="23">
        <f>IF(A226="","",SUMIFS(TRADES!D:D,TRADES!B:B,A226,TRADES!C:C,"SELL"))</f>
        <v/>
      </c>
      <c r="E226" s="24">
        <f>IF(OR(A226="",C226=""),"",C226)</f>
        <v/>
      </c>
      <c r="F226" s="23">
        <f>IF(A226="","",B226-D226)</f>
        <v/>
      </c>
      <c r="G226" s="24">
        <f>IF(A226="","",F226*C226)</f>
        <v/>
      </c>
      <c r="H226" s="24" t="n"/>
      <c r="I226" s="24">
        <f>IF(OR(A226="",H226=""),"",F226*H226)</f>
        <v/>
      </c>
      <c r="J226" s="24">
        <f>IF(OR(A226="",I226=""),"",I226-G226)</f>
        <v/>
      </c>
    </row>
    <row r="227">
      <c r="A227" s="23" t="n"/>
      <c r="B227" s="23">
        <f>IF(A227="","",SUMIFS(TRADES!D:D,TRADES!B:B,A227,TRADES!C:C,"BUY"))</f>
        <v/>
      </c>
      <c r="C227" s="24">
        <f>IF(OR(A227="",B227=0),"",IFERROR(SUMIFS(TRADES!G:G,TRADES!B:B,A227,TRADES!C:C,"BUY")/B227,""))</f>
        <v/>
      </c>
      <c r="D227" s="23">
        <f>IF(A227="","",SUMIFS(TRADES!D:D,TRADES!B:B,A227,TRADES!C:C,"SELL"))</f>
        <v/>
      </c>
      <c r="E227" s="24">
        <f>IF(OR(A227="",C227=""),"",C227)</f>
        <v/>
      </c>
      <c r="F227" s="23">
        <f>IF(A227="","",B227-D227)</f>
        <v/>
      </c>
      <c r="G227" s="24">
        <f>IF(A227="","",F227*C227)</f>
        <v/>
      </c>
      <c r="H227" s="24" t="n"/>
      <c r="I227" s="24">
        <f>IF(OR(A227="",H227=""),"",F227*H227)</f>
        <v/>
      </c>
      <c r="J227" s="24">
        <f>IF(OR(A227="",I227=""),"",I227-G227)</f>
        <v/>
      </c>
    </row>
    <row r="228">
      <c r="A228" s="23" t="n"/>
      <c r="B228" s="23">
        <f>IF(A228="","",SUMIFS(TRADES!D:D,TRADES!B:B,A228,TRADES!C:C,"BUY"))</f>
        <v/>
      </c>
      <c r="C228" s="24">
        <f>IF(OR(A228="",B228=0),"",IFERROR(SUMIFS(TRADES!G:G,TRADES!B:B,A228,TRADES!C:C,"BUY")/B228,""))</f>
        <v/>
      </c>
      <c r="D228" s="23">
        <f>IF(A228="","",SUMIFS(TRADES!D:D,TRADES!B:B,A228,TRADES!C:C,"SELL"))</f>
        <v/>
      </c>
      <c r="E228" s="24">
        <f>IF(OR(A228="",C228=""),"",C228)</f>
        <v/>
      </c>
      <c r="F228" s="23">
        <f>IF(A228="","",B228-D228)</f>
        <v/>
      </c>
      <c r="G228" s="24">
        <f>IF(A228="","",F228*C228)</f>
        <v/>
      </c>
      <c r="H228" s="24" t="n"/>
      <c r="I228" s="24">
        <f>IF(OR(A228="",H228=""),"",F228*H228)</f>
        <v/>
      </c>
      <c r="J228" s="24">
        <f>IF(OR(A228="",I228=""),"",I228-G228)</f>
        <v/>
      </c>
    </row>
    <row r="229">
      <c r="A229" s="23" t="n"/>
      <c r="B229" s="23">
        <f>IF(A229="","",SUMIFS(TRADES!D:D,TRADES!B:B,A229,TRADES!C:C,"BUY"))</f>
        <v/>
      </c>
      <c r="C229" s="24">
        <f>IF(OR(A229="",B229=0),"",IFERROR(SUMIFS(TRADES!G:G,TRADES!B:B,A229,TRADES!C:C,"BUY")/B229,""))</f>
        <v/>
      </c>
      <c r="D229" s="23">
        <f>IF(A229="","",SUMIFS(TRADES!D:D,TRADES!B:B,A229,TRADES!C:C,"SELL"))</f>
        <v/>
      </c>
      <c r="E229" s="24">
        <f>IF(OR(A229="",C229=""),"",C229)</f>
        <v/>
      </c>
      <c r="F229" s="23">
        <f>IF(A229="","",B229-D229)</f>
        <v/>
      </c>
      <c r="G229" s="24">
        <f>IF(A229="","",F229*C229)</f>
        <v/>
      </c>
      <c r="H229" s="24" t="n"/>
      <c r="I229" s="24">
        <f>IF(OR(A229="",H229=""),"",F229*H229)</f>
        <v/>
      </c>
      <c r="J229" s="24">
        <f>IF(OR(A229="",I229=""),"",I229-G229)</f>
        <v/>
      </c>
    </row>
    <row r="230">
      <c r="A230" s="23" t="n"/>
      <c r="B230" s="23">
        <f>IF(A230="","",SUMIFS(TRADES!D:D,TRADES!B:B,A230,TRADES!C:C,"BUY"))</f>
        <v/>
      </c>
      <c r="C230" s="24">
        <f>IF(OR(A230="",B230=0),"",IFERROR(SUMIFS(TRADES!G:G,TRADES!B:B,A230,TRADES!C:C,"BUY")/B230,""))</f>
        <v/>
      </c>
      <c r="D230" s="23">
        <f>IF(A230="","",SUMIFS(TRADES!D:D,TRADES!B:B,A230,TRADES!C:C,"SELL"))</f>
        <v/>
      </c>
      <c r="E230" s="24">
        <f>IF(OR(A230="",C230=""),"",C230)</f>
        <v/>
      </c>
      <c r="F230" s="23">
        <f>IF(A230="","",B230-D230)</f>
        <v/>
      </c>
      <c r="G230" s="24">
        <f>IF(A230="","",F230*C230)</f>
        <v/>
      </c>
      <c r="H230" s="24" t="n"/>
      <c r="I230" s="24">
        <f>IF(OR(A230="",H230=""),"",F230*H230)</f>
        <v/>
      </c>
      <c r="J230" s="24">
        <f>IF(OR(A230="",I230=""),"",I230-G230)</f>
        <v/>
      </c>
    </row>
    <row r="231">
      <c r="A231" s="23" t="n"/>
      <c r="B231" s="23">
        <f>IF(A231="","",SUMIFS(TRADES!D:D,TRADES!B:B,A231,TRADES!C:C,"BUY"))</f>
        <v/>
      </c>
      <c r="C231" s="24">
        <f>IF(OR(A231="",B231=0),"",IFERROR(SUMIFS(TRADES!G:G,TRADES!B:B,A231,TRADES!C:C,"BUY")/B231,""))</f>
        <v/>
      </c>
      <c r="D231" s="23">
        <f>IF(A231="","",SUMIFS(TRADES!D:D,TRADES!B:B,A231,TRADES!C:C,"SELL"))</f>
        <v/>
      </c>
      <c r="E231" s="24">
        <f>IF(OR(A231="",C231=""),"",C231)</f>
        <v/>
      </c>
      <c r="F231" s="23">
        <f>IF(A231="","",B231-D231)</f>
        <v/>
      </c>
      <c r="G231" s="24">
        <f>IF(A231="","",F231*C231)</f>
        <v/>
      </c>
      <c r="H231" s="24" t="n"/>
      <c r="I231" s="24">
        <f>IF(OR(A231="",H231=""),"",F231*H231)</f>
        <v/>
      </c>
      <c r="J231" s="24">
        <f>IF(OR(A231="",I231=""),"",I231-G231)</f>
        <v/>
      </c>
    </row>
    <row r="232">
      <c r="A232" s="23" t="n"/>
      <c r="B232" s="23">
        <f>IF(A232="","",SUMIFS(TRADES!D:D,TRADES!B:B,A232,TRADES!C:C,"BUY"))</f>
        <v/>
      </c>
      <c r="C232" s="24">
        <f>IF(OR(A232="",B232=0),"",IFERROR(SUMIFS(TRADES!G:G,TRADES!B:B,A232,TRADES!C:C,"BUY")/B232,""))</f>
        <v/>
      </c>
      <c r="D232" s="23">
        <f>IF(A232="","",SUMIFS(TRADES!D:D,TRADES!B:B,A232,TRADES!C:C,"SELL"))</f>
        <v/>
      </c>
      <c r="E232" s="24">
        <f>IF(OR(A232="",C232=""),"",C232)</f>
        <v/>
      </c>
      <c r="F232" s="23">
        <f>IF(A232="","",B232-D232)</f>
        <v/>
      </c>
      <c r="G232" s="24">
        <f>IF(A232="","",F232*C232)</f>
        <v/>
      </c>
      <c r="H232" s="24" t="n"/>
      <c r="I232" s="24">
        <f>IF(OR(A232="",H232=""),"",F232*H232)</f>
        <v/>
      </c>
      <c r="J232" s="24">
        <f>IF(OR(A232="",I232=""),"",I232-G232)</f>
        <v/>
      </c>
    </row>
    <row r="233">
      <c r="A233" s="23" t="n"/>
      <c r="B233" s="23">
        <f>IF(A233="","",SUMIFS(TRADES!D:D,TRADES!B:B,A233,TRADES!C:C,"BUY"))</f>
        <v/>
      </c>
      <c r="C233" s="24">
        <f>IF(OR(A233="",B233=0),"",IFERROR(SUMIFS(TRADES!G:G,TRADES!B:B,A233,TRADES!C:C,"BUY")/B233,""))</f>
        <v/>
      </c>
      <c r="D233" s="23">
        <f>IF(A233="","",SUMIFS(TRADES!D:D,TRADES!B:B,A233,TRADES!C:C,"SELL"))</f>
        <v/>
      </c>
      <c r="E233" s="24">
        <f>IF(OR(A233="",C233=""),"",C233)</f>
        <v/>
      </c>
      <c r="F233" s="23">
        <f>IF(A233="","",B233-D233)</f>
        <v/>
      </c>
      <c r="G233" s="24">
        <f>IF(A233="","",F233*C233)</f>
        <v/>
      </c>
      <c r="H233" s="24" t="n"/>
      <c r="I233" s="24">
        <f>IF(OR(A233="",H233=""),"",F233*H233)</f>
        <v/>
      </c>
      <c r="J233" s="24">
        <f>IF(OR(A233="",I233=""),"",I233-G233)</f>
        <v/>
      </c>
    </row>
    <row r="234">
      <c r="A234" s="23" t="n"/>
      <c r="B234" s="23">
        <f>IF(A234="","",SUMIFS(TRADES!D:D,TRADES!B:B,A234,TRADES!C:C,"BUY"))</f>
        <v/>
      </c>
      <c r="C234" s="24">
        <f>IF(OR(A234="",B234=0),"",IFERROR(SUMIFS(TRADES!G:G,TRADES!B:B,A234,TRADES!C:C,"BUY")/B234,""))</f>
        <v/>
      </c>
      <c r="D234" s="23">
        <f>IF(A234="","",SUMIFS(TRADES!D:D,TRADES!B:B,A234,TRADES!C:C,"SELL"))</f>
        <v/>
      </c>
      <c r="E234" s="24">
        <f>IF(OR(A234="",C234=""),"",C234)</f>
        <v/>
      </c>
      <c r="F234" s="23">
        <f>IF(A234="","",B234-D234)</f>
        <v/>
      </c>
      <c r="G234" s="24">
        <f>IF(A234="","",F234*C234)</f>
        <v/>
      </c>
      <c r="H234" s="24" t="n"/>
      <c r="I234" s="24">
        <f>IF(OR(A234="",H234=""),"",F234*H234)</f>
        <v/>
      </c>
      <c r="J234" s="24">
        <f>IF(OR(A234="",I234=""),"",I234-G234)</f>
        <v/>
      </c>
    </row>
    <row r="235">
      <c r="A235" s="23" t="n"/>
      <c r="B235" s="23">
        <f>IF(A235="","",SUMIFS(TRADES!D:D,TRADES!B:B,A235,TRADES!C:C,"BUY"))</f>
        <v/>
      </c>
      <c r="C235" s="24">
        <f>IF(OR(A235="",B235=0),"",IFERROR(SUMIFS(TRADES!G:G,TRADES!B:B,A235,TRADES!C:C,"BUY")/B235,""))</f>
        <v/>
      </c>
      <c r="D235" s="23">
        <f>IF(A235="","",SUMIFS(TRADES!D:D,TRADES!B:B,A235,TRADES!C:C,"SELL"))</f>
        <v/>
      </c>
      <c r="E235" s="24">
        <f>IF(OR(A235="",C235=""),"",C235)</f>
        <v/>
      </c>
      <c r="F235" s="23">
        <f>IF(A235="","",B235-D235)</f>
        <v/>
      </c>
      <c r="G235" s="24">
        <f>IF(A235="","",F235*C235)</f>
        <v/>
      </c>
      <c r="H235" s="24" t="n"/>
      <c r="I235" s="24">
        <f>IF(OR(A235="",H235=""),"",F235*H235)</f>
        <v/>
      </c>
      <c r="J235" s="24">
        <f>IF(OR(A235="",I235=""),"",I235-G235)</f>
        <v/>
      </c>
    </row>
    <row r="236">
      <c r="A236" s="23" t="n"/>
      <c r="B236" s="23">
        <f>IF(A236="","",SUMIFS(TRADES!D:D,TRADES!B:B,A236,TRADES!C:C,"BUY"))</f>
        <v/>
      </c>
      <c r="C236" s="24">
        <f>IF(OR(A236="",B236=0),"",IFERROR(SUMIFS(TRADES!G:G,TRADES!B:B,A236,TRADES!C:C,"BUY")/B236,""))</f>
        <v/>
      </c>
      <c r="D236" s="23">
        <f>IF(A236="","",SUMIFS(TRADES!D:D,TRADES!B:B,A236,TRADES!C:C,"SELL"))</f>
        <v/>
      </c>
      <c r="E236" s="24">
        <f>IF(OR(A236="",C236=""),"",C236)</f>
        <v/>
      </c>
      <c r="F236" s="23">
        <f>IF(A236="","",B236-D236)</f>
        <v/>
      </c>
      <c r="G236" s="24">
        <f>IF(A236="","",F236*C236)</f>
        <v/>
      </c>
      <c r="H236" s="24" t="n"/>
      <c r="I236" s="24">
        <f>IF(OR(A236="",H236=""),"",F236*H236)</f>
        <v/>
      </c>
      <c r="J236" s="24">
        <f>IF(OR(A236="",I236=""),"",I236-G236)</f>
        <v/>
      </c>
    </row>
    <row r="237">
      <c r="A237" s="23" t="n"/>
      <c r="B237" s="23">
        <f>IF(A237="","",SUMIFS(TRADES!D:D,TRADES!B:B,A237,TRADES!C:C,"BUY"))</f>
        <v/>
      </c>
      <c r="C237" s="24">
        <f>IF(OR(A237="",B237=0),"",IFERROR(SUMIFS(TRADES!G:G,TRADES!B:B,A237,TRADES!C:C,"BUY")/B237,""))</f>
        <v/>
      </c>
      <c r="D237" s="23">
        <f>IF(A237="","",SUMIFS(TRADES!D:D,TRADES!B:B,A237,TRADES!C:C,"SELL"))</f>
        <v/>
      </c>
      <c r="E237" s="24">
        <f>IF(OR(A237="",C237=""),"",C237)</f>
        <v/>
      </c>
      <c r="F237" s="23">
        <f>IF(A237="","",B237-D237)</f>
        <v/>
      </c>
      <c r="G237" s="24">
        <f>IF(A237="","",F237*C237)</f>
        <v/>
      </c>
      <c r="H237" s="24" t="n"/>
      <c r="I237" s="24">
        <f>IF(OR(A237="",H237=""),"",F237*H237)</f>
        <v/>
      </c>
      <c r="J237" s="24">
        <f>IF(OR(A237="",I237=""),"",I237-G237)</f>
        <v/>
      </c>
    </row>
    <row r="238">
      <c r="A238" s="23" t="n"/>
      <c r="B238" s="23">
        <f>IF(A238="","",SUMIFS(TRADES!D:D,TRADES!B:B,A238,TRADES!C:C,"BUY"))</f>
        <v/>
      </c>
      <c r="C238" s="24">
        <f>IF(OR(A238="",B238=0),"",IFERROR(SUMIFS(TRADES!G:G,TRADES!B:B,A238,TRADES!C:C,"BUY")/B238,""))</f>
        <v/>
      </c>
      <c r="D238" s="23">
        <f>IF(A238="","",SUMIFS(TRADES!D:D,TRADES!B:B,A238,TRADES!C:C,"SELL"))</f>
        <v/>
      </c>
      <c r="E238" s="24">
        <f>IF(OR(A238="",C238=""),"",C238)</f>
        <v/>
      </c>
      <c r="F238" s="23">
        <f>IF(A238="","",B238-D238)</f>
        <v/>
      </c>
      <c r="G238" s="24">
        <f>IF(A238="","",F238*C238)</f>
        <v/>
      </c>
      <c r="H238" s="24" t="n"/>
      <c r="I238" s="24">
        <f>IF(OR(A238="",H238=""),"",F238*H238)</f>
        <v/>
      </c>
      <c r="J238" s="24">
        <f>IF(OR(A238="",I238=""),"",I238-G238)</f>
        <v/>
      </c>
    </row>
    <row r="239">
      <c r="A239" s="23" t="n"/>
      <c r="B239" s="23">
        <f>IF(A239="","",SUMIFS(TRADES!D:D,TRADES!B:B,A239,TRADES!C:C,"BUY"))</f>
        <v/>
      </c>
      <c r="C239" s="24">
        <f>IF(OR(A239="",B239=0),"",IFERROR(SUMIFS(TRADES!G:G,TRADES!B:B,A239,TRADES!C:C,"BUY")/B239,""))</f>
        <v/>
      </c>
      <c r="D239" s="23">
        <f>IF(A239="","",SUMIFS(TRADES!D:D,TRADES!B:B,A239,TRADES!C:C,"SELL"))</f>
        <v/>
      </c>
      <c r="E239" s="24">
        <f>IF(OR(A239="",C239=""),"",C239)</f>
        <v/>
      </c>
      <c r="F239" s="23">
        <f>IF(A239="","",B239-D239)</f>
        <v/>
      </c>
      <c r="G239" s="24">
        <f>IF(A239="","",F239*C239)</f>
        <v/>
      </c>
      <c r="H239" s="24" t="n"/>
      <c r="I239" s="24">
        <f>IF(OR(A239="",H239=""),"",F239*H239)</f>
        <v/>
      </c>
      <c r="J239" s="24">
        <f>IF(OR(A239="",I239=""),"",I239-G239)</f>
        <v/>
      </c>
    </row>
    <row r="240">
      <c r="A240" s="23" t="n"/>
      <c r="B240" s="23">
        <f>IF(A240="","",SUMIFS(TRADES!D:D,TRADES!B:B,A240,TRADES!C:C,"BUY"))</f>
        <v/>
      </c>
      <c r="C240" s="24">
        <f>IF(OR(A240="",B240=0),"",IFERROR(SUMIFS(TRADES!G:G,TRADES!B:B,A240,TRADES!C:C,"BUY")/B240,""))</f>
        <v/>
      </c>
      <c r="D240" s="23">
        <f>IF(A240="","",SUMIFS(TRADES!D:D,TRADES!B:B,A240,TRADES!C:C,"SELL"))</f>
        <v/>
      </c>
      <c r="E240" s="24">
        <f>IF(OR(A240="",C240=""),"",C240)</f>
        <v/>
      </c>
      <c r="F240" s="23">
        <f>IF(A240="","",B240-D240)</f>
        <v/>
      </c>
      <c r="G240" s="24">
        <f>IF(A240="","",F240*C240)</f>
        <v/>
      </c>
      <c r="H240" s="24" t="n"/>
      <c r="I240" s="24">
        <f>IF(OR(A240="",H240=""),"",F240*H240)</f>
        <v/>
      </c>
      <c r="J240" s="24">
        <f>IF(OR(A240="",I240=""),"",I240-G240)</f>
        <v/>
      </c>
    </row>
    <row r="241">
      <c r="A241" s="23" t="n"/>
      <c r="B241" s="23">
        <f>IF(A241="","",SUMIFS(TRADES!D:D,TRADES!B:B,A241,TRADES!C:C,"BUY"))</f>
        <v/>
      </c>
      <c r="C241" s="24">
        <f>IF(OR(A241="",B241=0),"",IFERROR(SUMIFS(TRADES!G:G,TRADES!B:B,A241,TRADES!C:C,"BUY")/B241,""))</f>
        <v/>
      </c>
      <c r="D241" s="23">
        <f>IF(A241="","",SUMIFS(TRADES!D:D,TRADES!B:B,A241,TRADES!C:C,"SELL"))</f>
        <v/>
      </c>
      <c r="E241" s="24">
        <f>IF(OR(A241="",C241=""),"",C241)</f>
        <v/>
      </c>
      <c r="F241" s="23">
        <f>IF(A241="","",B241-D241)</f>
        <v/>
      </c>
      <c r="G241" s="24">
        <f>IF(A241="","",F241*C241)</f>
        <v/>
      </c>
      <c r="H241" s="24" t="n"/>
      <c r="I241" s="24">
        <f>IF(OR(A241="",H241=""),"",F241*H241)</f>
        <v/>
      </c>
      <c r="J241" s="24">
        <f>IF(OR(A241="",I241=""),"",I241-G241)</f>
        <v/>
      </c>
    </row>
    <row r="242">
      <c r="A242" s="23" t="n"/>
      <c r="B242" s="23">
        <f>IF(A242="","",SUMIFS(TRADES!D:D,TRADES!B:B,A242,TRADES!C:C,"BUY"))</f>
        <v/>
      </c>
      <c r="C242" s="24">
        <f>IF(OR(A242="",B242=0),"",IFERROR(SUMIFS(TRADES!G:G,TRADES!B:B,A242,TRADES!C:C,"BUY")/B242,""))</f>
        <v/>
      </c>
      <c r="D242" s="23">
        <f>IF(A242="","",SUMIFS(TRADES!D:D,TRADES!B:B,A242,TRADES!C:C,"SELL"))</f>
        <v/>
      </c>
      <c r="E242" s="24">
        <f>IF(OR(A242="",C242=""),"",C242)</f>
        <v/>
      </c>
      <c r="F242" s="23">
        <f>IF(A242="","",B242-D242)</f>
        <v/>
      </c>
      <c r="G242" s="24">
        <f>IF(A242="","",F242*C242)</f>
        <v/>
      </c>
      <c r="H242" s="24" t="n"/>
      <c r="I242" s="24">
        <f>IF(OR(A242="",H242=""),"",F242*H242)</f>
        <v/>
      </c>
      <c r="J242" s="24">
        <f>IF(OR(A242="",I242=""),"",I242-G242)</f>
        <v/>
      </c>
    </row>
    <row r="243">
      <c r="A243" s="23" t="n"/>
      <c r="B243" s="23">
        <f>IF(A243="","",SUMIFS(TRADES!D:D,TRADES!B:B,A243,TRADES!C:C,"BUY"))</f>
        <v/>
      </c>
      <c r="C243" s="24">
        <f>IF(OR(A243="",B243=0),"",IFERROR(SUMIFS(TRADES!G:G,TRADES!B:B,A243,TRADES!C:C,"BUY")/B243,""))</f>
        <v/>
      </c>
      <c r="D243" s="23">
        <f>IF(A243="","",SUMIFS(TRADES!D:D,TRADES!B:B,A243,TRADES!C:C,"SELL"))</f>
        <v/>
      </c>
      <c r="E243" s="24">
        <f>IF(OR(A243="",C243=""),"",C243)</f>
        <v/>
      </c>
      <c r="F243" s="23">
        <f>IF(A243="","",B243-D243)</f>
        <v/>
      </c>
      <c r="G243" s="24">
        <f>IF(A243="","",F243*C243)</f>
        <v/>
      </c>
      <c r="H243" s="24" t="n"/>
      <c r="I243" s="24">
        <f>IF(OR(A243="",H243=""),"",F243*H243)</f>
        <v/>
      </c>
      <c r="J243" s="24">
        <f>IF(OR(A243="",I243=""),"",I243-G243)</f>
        <v/>
      </c>
    </row>
    <row r="244">
      <c r="A244" s="23" t="n"/>
      <c r="B244" s="23">
        <f>IF(A244="","",SUMIFS(TRADES!D:D,TRADES!B:B,A244,TRADES!C:C,"BUY"))</f>
        <v/>
      </c>
      <c r="C244" s="24">
        <f>IF(OR(A244="",B244=0),"",IFERROR(SUMIFS(TRADES!G:G,TRADES!B:B,A244,TRADES!C:C,"BUY")/B244,""))</f>
        <v/>
      </c>
      <c r="D244" s="23">
        <f>IF(A244="","",SUMIFS(TRADES!D:D,TRADES!B:B,A244,TRADES!C:C,"SELL"))</f>
        <v/>
      </c>
      <c r="E244" s="24">
        <f>IF(OR(A244="",C244=""),"",C244)</f>
        <v/>
      </c>
      <c r="F244" s="23">
        <f>IF(A244="","",B244-D244)</f>
        <v/>
      </c>
      <c r="G244" s="24">
        <f>IF(A244="","",F244*C244)</f>
        <v/>
      </c>
      <c r="H244" s="24" t="n"/>
      <c r="I244" s="24">
        <f>IF(OR(A244="",H244=""),"",F244*H244)</f>
        <v/>
      </c>
      <c r="J244" s="24">
        <f>IF(OR(A244="",I244=""),"",I244-G244)</f>
        <v/>
      </c>
    </row>
    <row r="245">
      <c r="A245" s="23" t="n"/>
      <c r="B245" s="23">
        <f>IF(A245="","",SUMIFS(TRADES!D:D,TRADES!B:B,A245,TRADES!C:C,"BUY"))</f>
        <v/>
      </c>
      <c r="C245" s="24">
        <f>IF(OR(A245="",B245=0),"",IFERROR(SUMIFS(TRADES!G:G,TRADES!B:B,A245,TRADES!C:C,"BUY")/B245,""))</f>
        <v/>
      </c>
      <c r="D245" s="23">
        <f>IF(A245="","",SUMIFS(TRADES!D:D,TRADES!B:B,A245,TRADES!C:C,"SELL"))</f>
        <v/>
      </c>
      <c r="E245" s="24">
        <f>IF(OR(A245="",C245=""),"",C245)</f>
        <v/>
      </c>
      <c r="F245" s="23">
        <f>IF(A245="","",B245-D245)</f>
        <v/>
      </c>
      <c r="G245" s="24">
        <f>IF(A245="","",F245*C245)</f>
        <v/>
      </c>
      <c r="H245" s="24" t="n"/>
      <c r="I245" s="24">
        <f>IF(OR(A245="",H245=""),"",F245*H245)</f>
        <v/>
      </c>
      <c r="J245" s="24">
        <f>IF(OR(A245="",I245=""),"",I245-G245)</f>
        <v/>
      </c>
    </row>
    <row r="246">
      <c r="A246" s="23" t="n"/>
      <c r="B246" s="23">
        <f>IF(A246="","",SUMIFS(TRADES!D:D,TRADES!B:B,A246,TRADES!C:C,"BUY"))</f>
        <v/>
      </c>
      <c r="C246" s="24">
        <f>IF(OR(A246="",B246=0),"",IFERROR(SUMIFS(TRADES!G:G,TRADES!B:B,A246,TRADES!C:C,"BUY")/B246,""))</f>
        <v/>
      </c>
      <c r="D246" s="23">
        <f>IF(A246="","",SUMIFS(TRADES!D:D,TRADES!B:B,A246,TRADES!C:C,"SELL"))</f>
        <v/>
      </c>
      <c r="E246" s="24">
        <f>IF(OR(A246="",C246=""),"",C246)</f>
        <v/>
      </c>
      <c r="F246" s="23">
        <f>IF(A246="","",B246-D246)</f>
        <v/>
      </c>
      <c r="G246" s="24">
        <f>IF(A246="","",F246*C246)</f>
        <v/>
      </c>
      <c r="H246" s="24" t="n"/>
      <c r="I246" s="24">
        <f>IF(OR(A246="",H246=""),"",F246*H246)</f>
        <v/>
      </c>
      <c r="J246" s="24">
        <f>IF(OR(A246="",I246=""),"",I246-G246)</f>
        <v/>
      </c>
    </row>
    <row r="247">
      <c r="A247" s="23" t="n"/>
      <c r="B247" s="23">
        <f>IF(A247="","",SUMIFS(TRADES!D:D,TRADES!B:B,A247,TRADES!C:C,"BUY"))</f>
        <v/>
      </c>
      <c r="C247" s="24">
        <f>IF(OR(A247="",B247=0),"",IFERROR(SUMIFS(TRADES!G:G,TRADES!B:B,A247,TRADES!C:C,"BUY")/B247,""))</f>
        <v/>
      </c>
      <c r="D247" s="23">
        <f>IF(A247="","",SUMIFS(TRADES!D:D,TRADES!B:B,A247,TRADES!C:C,"SELL"))</f>
        <v/>
      </c>
      <c r="E247" s="24">
        <f>IF(OR(A247="",C247=""),"",C247)</f>
        <v/>
      </c>
      <c r="F247" s="23">
        <f>IF(A247="","",B247-D247)</f>
        <v/>
      </c>
      <c r="G247" s="24">
        <f>IF(A247="","",F247*C247)</f>
        <v/>
      </c>
      <c r="H247" s="24" t="n"/>
      <c r="I247" s="24">
        <f>IF(OR(A247="",H247=""),"",F247*H247)</f>
        <v/>
      </c>
      <c r="J247" s="24">
        <f>IF(OR(A247="",I247=""),"",I247-G247)</f>
        <v/>
      </c>
    </row>
    <row r="248">
      <c r="A248" s="23" t="n"/>
      <c r="B248" s="23">
        <f>IF(A248="","",SUMIFS(TRADES!D:D,TRADES!B:B,A248,TRADES!C:C,"BUY"))</f>
        <v/>
      </c>
      <c r="C248" s="24">
        <f>IF(OR(A248="",B248=0),"",IFERROR(SUMIFS(TRADES!G:G,TRADES!B:B,A248,TRADES!C:C,"BUY")/B248,""))</f>
        <v/>
      </c>
      <c r="D248" s="23">
        <f>IF(A248="","",SUMIFS(TRADES!D:D,TRADES!B:B,A248,TRADES!C:C,"SELL"))</f>
        <v/>
      </c>
      <c r="E248" s="24">
        <f>IF(OR(A248="",C248=""),"",C248)</f>
        <v/>
      </c>
      <c r="F248" s="23">
        <f>IF(A248="","",B248-D248)</f>
        <v/>
      </c>
      <c r="G248" s="24">
        <f>IF(A248="","",F248*C248)</f>
        <v/>
      </c>
      <c r="H248" s="24" t="n"/>
      <c r="I248" s="24">
        <f>IF(OR(A248="",H248=""),"",F248*H248)</f>
        <v/>
      </c>
      <c r="J248" s="24">
        <f>IF(OR(A248="",I248=""),"",I248-G248)</f>
        <v/>
      </c>
    </row>
    <row r="249">
      <c r="A249" s="23" t="n"/>
      <c r="B249" s="23">
        <f>IF(A249="","",SUMIFS(TRADES!D:D,TRADES!B:B,A249,TRADES!C:C,"BUY"))</f>
        <v/>
      </c>
      <c r="C249" s="24">
        <f>IF(OR(A249="",B249=0),"",IFERROR(SUMIFS(TRADES!G:G,TRADES!B:B,A249,TRADES!C:C,"BUY")/B249,""))</f>
        <v/>
      </c>
      <c r="D249" s="23">
        <f>IF(A249="","",SUMIFS(TRADES!D:D,TRADES!B:B,A249,TRADES!C:C,"SELL"))</f>
        <v/>
      </c>
      <c r="E249" s="24">
        <f>IF(OR(A249="",C249=""),"",C249)</f>
        <v/>
      </c>
      <c r="F249" s="23">
        <f>IF(A249="","",B249-D249)</f>
        <v/>
      </c>
      <c r="G249" s="24">
        <f>IF(A249="","",F249*C249)</f>
        <v/>
      </c>
      <c r="H249" s="24" t="n"/>
      <c r="I249" s="24">
        <f>IF(OR(A249="",H249=""),"",F249*H249)</f>
        <v/>
      </c>
      <c r="J249" s="24">
        <f>IF(OR(A249="",I249=""),"",I249-G249)</f>
        <v/>
      </c>
    </row>
    <row r="250">
      <c r="A250" s="23" t="n"/>
      <c r="B250" s="23">
        <f>IF(A250="","",SUMIFS(TRADES!D:D,TRADES!B:B,A250,TRADES!C:C,"BUY"))</f>
        <v/>
      </c>
      <c r="C250" s="24">
        <f>IF(OR(A250="",B250=0),"",IFERROR(SUMIFS(TRADES!G:G,TRADES!B:B,A250,TRADES!C:C,"BUY")/B250,""))</f>
        <v/>
      </c>
      <c r="D250" s="23">
        <f>IF(A250="","",SUMIFS(TRADES!D:D,TRADES!B:B,A250,TRADES!C:C,"SELL"))</f>
        <v/>
      </c>
      <c r="E250" s="24">
        <f>IF(OR(A250="",C250=""),"",C250)</f>
        <v/>
      </c>
      <c r="F250" s="23">
        <f>IF(A250="","",B250-D250)</f>
        <v/>
      </c>
      <c r="G250" s="24">
        <f>IF(A250="","",F250*C250)</f>
        <v/>
      </c>
      <c r="H250" s="24" t="n"/>
      <c r="I250" s="24">
        <f>IF(OR(A250="",H250=""),"",F250*H250)</f>
        <v/>
      </c>
      <c r="J250" s="24">
        <f>IF(OR(A250="",I250=""),"",I250-G250)</f>
        <v/>
      </c>
    </row>
    <row r="251">
      <c r="A251" s="23" t="n"/>
      <c r="B251" s="23">
        <f>IF(A251="","",SUMIFS(TRADES!D:D,TRADES!B:B,A251,TRADES!C:C,"BUY"))</f>
        <v/>
      </c>
      <c r="C251" s="24">
        <f>IF(OR(A251="",B251=0),"",IFERROR(SUMIFS(TRADES!G:G,TRADES!B:B,A251,TRADES!C:C,"BUY")/B251,""))</f>
        <v/>
      </c>
      <c r="D251" s="23">
        <f>IF(A251="","",SUMIFS(TRADES!D:D,TRADES!B:B,A251,TRADES!C:C,"SELL"))</f>
        <v/>
      </c>
      <c r="E251" s="24">
        <f>IF(OR(A251="",C251=""),"",C251)</f>
        <v/>
      </c>
      <c r="F251" s="23">
        <f>IF(A251="","",B251-D251)</f>
        <v/>
      </c>
      <c r="G251" s="24">
        <f>IF(A251="","",F251*C251)</f>
        <v/>
      </c>
      <c r="H251" s="24" t="n"/>
      <c r="I251" s="24">
        <f>IF(OR(A251="",H251=""),"",F251*H251)</f>
        <v/>
      </c>
      <c r="J251" s="24">
        <f>IF(OR(A251="",I251=""),"",I251-G251)</f>
        <v/>
      </c>
    </row>
  </sheetData>
  <autoFilter ref="A1:J2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0" customWidth="1" min="4" max="4"/>
    <col width="12" customWidth="1" min="5" max="5"/>
    <col width="12" customWidth="1" min="6" max="6"/>
    <col width="12" customWidth="1" min="7" max="7"/>
  </cols>
  <sheetData>
    <row r="1">
      <c r="A1" s="21" t="inlineStr">
        <is>
          <t>Ex-Date</t>
        </is>
      </c>
      <c r="B1" s="21" t="inlineStr">
        <is>
          <t>Ticker</t>
        </is>
      </c>
      <c r="C1" s="21" t="inlineStr">
        <is>
          <t>₱ per Share</t>
        </is>
      </c>
      <c r="D1" s="21" t="inlineStr">
        <is>
          <t>Qty Held</t>
        </is>
      </c>
      <c r="E1" s="21" t="inlineStr">
        <is>
          <t>Gross (₱)</t>
        </is>
      </c>
      <c r="F1" s="21" t="inlineStr">
        <is>
          <t>Tax 10% (₱)</t>
        </is>
      </c>
      <c r="G1" s="21" t="inlineStr">
        <is>
          <t>Net (₱)</t>
        </is>
      </c>
    </row>
    <row r="2">
      <c r="A2" s="22" t="n">
        <v>46244</v>
      </c>
      <c r="B2" s="23" t="inlineStr">
        <is>
          <t>SMC</t>
        </is>
      </c>
      <c r="C2" s="24" t="n">
        <v>1</v>
      </c>
      <c r="D2" s="23" t="n">
        <v>100</v>
      </c>
      <c r="E2" s="24">
        <f>IF(B2="","",C2*D2)</f>
        <v/>
      </c>
      <c r="F2" s="24">
        <f>IF(B2="","",ROUND(E2*0.1,2))</f>
        <v/>
      </c>
      <c r="G2" s="24">
        <f>IF(B2="","",E2-F2)</f>
        <v/>
      </c>
    </row>
    <row r="3">
      <c r="A3" s="22" t="n"/>
      <c r="B3" s="23" t="n"/>
      <c r="C3" s="24" t="n"/>
      <c r="D3" s="23" t="n"/>
      <c r="E3" s="24">
        <f>IF(B3="","",C3*D3)</f>
        <v/>
      </c>
      <c r="F3" s="24">
        <f>IF(B3="","",ROUND(E3*0.1,2))</f>
        <v/>
      </c>
      <c r="G3" s="24">
        <f>IF(B3="","",E3-F3)</f>
        <v/>
      </c>
    </row>
    <row r="4">
      <c r="A4" s="22" t="n"/>
      <c r="B4" s="23" t="n"/>
      <c r="C4" s="24" t="n"/>
      <c r="D4" s="23" t="n"/>
      <c r="E4" s="24">
        <f>IF(B4="","",C4*D4)</f>
        <v/>
      </c>
      <c r="F4" s="24">
        <f>IF(B4="","",ROUND(E4*0.1,2))</f>
        <v/>
      </c>
      <c r="G4" s="24">
        <f>IF(B4="","",E4-F4)</f>
        <v/>
      </c>
    </row>
    <row r="5">
      <c r="A5" s="22" t="n"/>
      <c r="B5" s="23" t="n"/>
      <c r="C5" s="24" t="n"/>
      <c r="D5" s="23" t="n"/>
      <c r="E5" s="24">
        <f>IF(B5="","",C5*D5)</f>
        <v/>
      </c>
      <c r="F5" s="24">
        <f>IF(B5="","",ROUND(E5*0.1,2))</f>
        <v/>
      </c>
      <c r="G5" s="24">
        <f>IF(B5="","",E5-F5)</f>
        <v/>
      </c>
    </row>
    <row r="6">
      <c r="A6" s="22" t="n"/>
      <c r="B6" s="23" t="n"/>
      <c r="C6" s="24" t="n"/>
      <c r="D6" s="23" t="n"/>
      <c r="E6" s="24">
        <f>IF(B6="","",C6*D6)</f>
        <v/>
      </c>
      <c r="F6" s="24">
        <f>IF(B6="","",ROUND(E6*0.1,2))</f>
        <v/>
      </c>
      <c r="G6" s="24">
        <f>IF(B6="","",E6-F6)</f>
        <v/>
      </c>
    </row>
    <row r="7">
      <c r="A7" s="22" t="n"/>
      <c r="B7" s="23" t="n"/>
      <c r="C7" s="24" t="n"/>
      <c r="D7" s="23" t="n"/>
      <c r="E7" s="24">
        <f>IF(B7="","",C7*D7)</f>
        <v/>
      </c>
      <c r="F7" s="24">
        <f>IF(B7="","",ROUND(E7*0.1,2))</f>
        <v/>
      </c>
      <c r="G7" s="24">
        <f>IF(B7="","",E7-F7)</f>
        <v/>
      </c>
    </row>
    <row r="8">
      <c r="A8" s="22" t="n"/>
      <c r="B8" s="23" t="n"/>
      <c r="C8" s="24" t="n"/>
      <c r="D8" s="23" t="n"/>
      <c r="E8" s="24">
        <f>IF(B8="","",C8*D8)</f>
        <v/>
      </c>
      <c r="F8" s="24">
        <f>IF(B8="","",ROUND(E8*0.1,2))</f>
        <v/>
      </c>
      <c r="G8" s="24">
        <f>IF(B8="","",E8-F8)</f>
        <v/>
      </c>
    </row>
    <row r="9">
      <c r="A9" s="22" t="n"/>
      <c r="B9" s="23" t="n"/>
      <c r="C9" s="24" t="n"/>
      <c r="D9" s="23" t="n"/>
      <c r="E9" s="24">
        <f>IF(B9="","",C9*D9)</f>
        <v/>
      </c>
      <c r="F9" s="24">
        <f>IF(B9="","",ROUND(E9*0.1,2))</f>
        <v/>
      </c>
      <c r="G9" s="24">
        <f>IF(B9="","",E9-F9)</f>
        <v/>
      </c>
    </row>
    <row r="10">
      <c r="A10" s="22" t="n"/>
      <c r="B10" s="23" t="n"/>
      <c r="C10" s="24" t="n"/>
      <c r="D10" s="23" t="n"/>
      <c r="E10" s="24">
        <f>IF(B10="","",C10*D10)</f>
        <v/>
      </c>
      <c r="F10" s="24">
        <f>IF(B10="","",ROUND(E10*0.1,2))</f>
        <v/>
      </c>
      <c r="G10" s="24">
        <f>IF(B10="","",E10-F10)</f>
        <v/>
      </c>
    </row>
    <row r="11">
      <c r="A11" s="22" t="n"/>
      <c r="B11" s="23" t="n"/>
      <c r="C11" s="24" t="n"/>
      <c r="D11" s="23" t="n"/>
      <c r="E11" s="24">
        <f>IF(B11="","",C11*D11)</f>
        <v/>
      </c>
      <c r="F11" s="24">
        <f>IF(B11="","",ROUND(E11*0.1,2))</f>
        <v/>
      </c>
      <c r="G11" s="24">
        <f>IF(B11="","",E11-F11)</f>
        <v/>
      </c>
    </row>
    <row r="12">
      <c r="A12" s="22" t="n"/>
      <c r="B12" s="23" t="n"/>
      <c r="C12" s="24" t="n"/>
      <c r="D12" s="23" t="n"/>
      <c r="E12" s="24">
        <f>IF(B12="","",C12*D12)</f>
        <v/>
      </c>
      <c r="F12" s="24">
        <f>IF(B12="","",ROUND(E12*0.1,2))</f>
        <v/>
      </c>
      <c r="G12" s="24">
        <f>IF(B12="","",E12-F12)</f>
        <v/>
      </c>
    </row>
    <row r="13">
      <c r="A13" s="22" t="n"/>
      <c r="B13" s="23" t="n"/>
      <c r="C13" s="24" t="n"/>
      <c r="D13" s="23" t="n"/>
      <c r="E13" s="24">
        <f>IF(B13="","",C13*D13)</f>
        <v/>
      </c>
      <c r="F13" s="24">
        <f>IF(B13="","",ROUND(E13*0.1,2))</f>
        <v/>
      </c>
      <c r="G13" s="24">
        <f>IF(B13="","",E13-F13)</f>
        <v/>
      </c>
    </row>
    <row r="14">
      <c r="A14" s="22" t="n"/>
      <c r="B14" s="23" t="n"/>
      <c r="C14" s="24" t="n"/>
      <c r="D14" s="23" t="n"/>
      <c r="E14" s="24">
        <f>IF(B14="","",C14*D14)</f>
        <v/>
      </c>
      <c r="F14" s="24">
        <f>IF(B14="","",ROUND(E14*0.1,2))</f>
        <v/>
      </c>
      <c r="G14" s="24">
        <f>IF(B14="","",E14-F14)</f>
        <v/>
      </c>
    </row>
    <row r="15">
      <c r="A15" s="22" t="n"/>
      <c r="B15" s="23" t="n"/>
      <c r="C15" s="24" t="n"/>
      <c r="D15" s="23" t="n"/>
      <c r="E15" s="24">
        <f>IF(B15="","",C15*D15)</f>
        <v/>
      </c>
      <c r="F15" s="24">
        <f>IF(B15="","",ROUND(E15*0.1,2))</f>
        <v/>
      </c>
      <c r="G15" s="24">
        <f>IF(B15="","",E15-F15)</f>
        <v/>
      </c>
    </row>
    <row r="16">
      <c r="A16" s="22" t="n"/>
      <c r="B16" s="23" t="n"/>
      <c r="C16" s="24" t="n"/>
      <c r="D16" s="23" t="n"/>
      <c r="E16" s="24">
        <f>IF(B16="","",C16*D16)</f>
        <v/>
      </c>
      <c r="F16" s="24">
        <f>IF(B16="","",ROUND(E16*0.1,2))</f>
        <v/>
      </c>
      <c r="G16" s="24">
        <f>IF(B16="","",E16-F16)</f>
        <v/>
      </c>
    </row>
    <row r="17">
      <c r="A17" s="22" t="n"/>
      <c r="B17" s="23" t="n"/>
      <c r="C17" s="24" t="n"/>
      <c r="D17" s="23" t="n"/>
      <c r="E17" s="24">
        <f>IF(B17="","",C17*D17)</f>
        <v/>
      </c>
      <c r="F17" s="24">
        <f>IF(B17="","",ROUND(E17*0.1,2))</f>
        <v/>
      </c>
      <c r="G17" s="24">
        <f>IF(B17="","",E17-F17)</f>
        <v/>
      </c>
    </row>
    <row r="18">
      <c r="A18" s="22" t="n"/>
      <c r="B18" s="23" t="n"/>
      <c r="C18" s="24" t="n"/>
      <c r="D18" s="23" t="n"/>
      <c r="E18" s="24">
        <f>IF(B18="","",C18*D18)</f>
        <v/>
      </c>
      <c r="F18" s="24">
        <f>IF(B18="","",ROUND(E18*0.1,2))</f>
        <v/>
      </c>
      <c r="G18" s="24">
        <f>IF(B18="","",E18-F18)</f>
        <v/>
      </c>
    </row>
    <row r="19">
      <c r="A19" s="22" t="n"/>
      <c r="B19" s="23" t="n"/>
      <c r="C19" s="24" t="n"/>
      <c r="D19" s="23" t="n"/>
      <c r="E19" s="24">
        <f>IF(B19="","",C19*D19)</f>
        <v/>
      </c>
      <c r="F19" s="24">
        <f>IF(B19="","",ROUND(E19*0.1,2))</f>
        <v/>
      </c>
      <c r="G19" s="24">
        <f>IF(B19="","",E19-F19)</f>
        <v/>
      </c>
    </row>
    <row r="20">
      <c r="A20" s="22" t="n"/>
      <c r="B20" s="23" t="n"/>
      <c r="C20" s="24" t="n"/>
      <c r="D20" s="23" t="n"/>
      <c r="E20" s="24">
        <f>IF(B20="","",C20*D20)</f>
        <v/>
      </c>
      <c r="F20" s="24">
        <f>IF(B20="","",ROUND(E20*0.1,2))</f>
        <v/>
      </c>
      <c r="G20" s="24">
        <f>IF(B20="","",E20-F20)</f>
        <v/>
      </c>
    </row>
    <row r="21">
      <c r="A21" s="22" t="n"/>
      <c r="B21" s="23" t="n"/>
      <c r="C21" s="24" t="n"/>
      <c r="D21" s="23" t="n"/>
      <c r="E21" s="24">
        <f>IF(B21="","",C21*D21)</f>
        <v/>
      </c>
      <c r="F21" s="24">
        <f>IF(B21="","",ROUND(E21*0.1,2))</f>
        <v/>
      </c>
      <c r="G21" s="24">
        <f>IF(B21="","",E21-F21)</f>
        <v/>
      </c>
    </row>
    <row r="22">
      <c r="A22" s="22" t="n"/>
      <c r="B22" s="23" t="n"/>
      <c r="C22" s="24" t="n"/>
      <c r="D22" s="23" t="n"/>
      <c r="E22" s="24">
        <f>IF(B22="","",C22*D22)</f>
        <v/>
      </c>
      <c r="F22" s="24">
        <f>IF(B22="","",ROUND(E22*0.1,2))</f>
        <v/>
      </c>
      <c r="G22" s="24">
        <f>IF(B22="","",E22-F22)</f>
        <v/>
      </c>
    </row>
    <row r="23">
      <c r="A23" s="22" t="n"/>
      <c r="B23" s="23" t="n"/>
      <c r="C23" s="24" t="n"/>
      <c r="D23" s="23" t="n"/>
      <c r="E23" s="24">
        <f>IF(B23="","",C23*D23)</f>
        <v/>
      </c>
      <c r="F23" s="24">
        <f>IF(B23="","",ROUND(E23*0.1,2))</f>
        <v/>
      </c>
      <c r="G23" s="24">
        <f>IF(B23="","",E23-F23)</f>
        <v/>
      </c>
    </row>
    <row r="24">
      <c r="A24" s="22" t="n"/>
      <c r="B24" s="23" t="n"/>
      <c r="C24" s="24" t="n"/>
      <c r="D24" s="23" t="n"/>
      <c r="E24" s="24">
        <f>IF(B24="","",C24*D24)</f>
        <v/>
      </c>
      <c r="F24" s="24">
        <f>IF(B24="","",ROUND(E24*0.1,2))</f>
        <v/>
      </c>
      <c r="G24" s="24">
        <f>IF(B24="","",E24-F24)</f>
        <v/>
      </c>
    </row>
    <row r="25">
      <c r="A25" s="22" t="n"/>
      <c r="B25" s="23" t="n"/>
      <c r="C25" s="24" t="n"/>
      <c r="D25" s="23" t="n"/>
      <c r="E25" s="24">
        <f>IF(B25="","",C25*D25)</f>
        <v/>
      </c>
      <c r="F25" s="24">
        <f>IF(B25="","",ROUND(E25*0.1,2))</f>
        <v/>
      </c>
      <c r="G25" s="24">
        <f>IF(B25="","",E25-F25)</f>
        <v/>
      </c>
    </row>
    <row r="26">
      <c r="A26" s="22" t="n"/>
      <c r="B26" s="23" t="n"/>
      <c r="C26" s="24" t="n"/>
      <c r="D26" s="23" t="n"/>
      <c r="E26" s="24">
        <f>IF(B26="","",C26*D26)</f>
        <v/>
      </c>
      <c r="F26" s="24">
        <f>IF(B26="","",ROUND(E26*0.1,2))</f>
        <v/>
      </c>
      <c r="G26" s="24">
        <f>IF(B26="","",E26-F26)</f>
        <v/>
      </c>
    </row>
    <row r="27">
      <c r="A27" s="22" t="n"/>
      <c r="B27" s="23" t="n"/>
      <c r="C27" s="24" t="n"/>
      <c r="D27" s="23" t="n"/>
      <c r="E27" s="24">
        <f>IF(B27="","",C27*D27)</f>
        <v/>
      </c>
      <c r="F27" s="24">
        <f>IF(B27="","",ROUND(E27*0.1,2))</f>
        <v/>
      </c>
      <c r="G27" s="24">
        <f>IF(B27="","",E27-F27)</f>
        <v/>
      </c>
    </row>
    <row r="28">
      <c r="A28" s="22" t="n"/>
      <c r="B28" s="23" t="n"/>
      <c r="C28" s="24" t="n"/>
      <c r="D28" s="23" t="n"/>
      <c r="E28" s="24">
        <f>IF(B28="","",C28*D28)</f>
        <v/>
      </c>
      <c r="F28" s="24">
        <f>IF(B28="","",ROUND(E28*0.1,2))</f>
        <v/>
      </c>
      <c r="G28" s="24">
        <f>IF(B28="","",E28-F28)</f>
        <v/>
      </c>
    </row>
    <row r="29">
      <c r="A29" s="22" t="n"/>
      <c r="B29" s="23" t="n"/>
      <c r="C29" s="24" t="n"/>
      <c r="D29" s="23" t="n"/>
      <c r="E29" s="24">
        <f>IF(B29="","",C29*D29)</f>
        <v/>
      </c>
      <c r="F29" s="24">
        <f>IF(B29="","",ROUND(E29*0.1,2))</f>
        <v/>
      </c>
      <c r="G29" s="24">
        <f>IF(B29="","",E29-F29)</f>
        <v/>
      </c>
    </row>
    <row r="30">
      <c r="A30" s="22" t="n"/>
      <c r="B30" s="23" t="n"/>
      <c r="C30" s="24" t="n"/>
      <c r="D30" s="23" t="n"/>
      <c r="E30" s="24">
        <f>IF(B30="","",C30*D30)</f>
        <v/>
      </c>
      <c r="F30" s="24">
        <f>IF(B30="","",ROUND(E30*0.1,2))</f>
        <v/>
      </c>
      <c r="G30" s="24">
        <f>IF(B30="","",E30-F30)</f>
        <v/>
      </c>
    </row>
    <row r="31">
      <c r="A31" s="22" t="n"/>
      <c r="B31" s="23" t="n"/>
      <c r="C31" s="24" t="n"/>
      <c r="D31" s="23" t="n"/>
      <c r="E31" s="24">
        <f>IF(B31="","",C31*D31)</f>
        <v/>
      </c>
      <c r="F31" s="24">
        <f>IF(B31="","",ROUND(E31*0.1,2))</f>
        <v/>
      </c>
      <c r="G31" s="24">
        <f>IF(B31="","",E31-F31)</f>
        <v/>
      </c>
    </row>
    <row r="32">
      <c r="A32" s="22" t="n"/>
      <c r="B32" s="23" t="n"/>
      <c r="C32" s="24" t="n"/>
      <c r="D32" s="23" t="n"/>
      <c r="E32" s="24">
        <f>IF(B32="","",C32*D32)</f>
        <v/>
      </c>
      <c r="F32" s="24">
        <f>IF(B32="","",ROUND(E32*0.1,2))</f>
        <v/>
      </c>
      <c r="G32" s="24">
        <f>IF(B32="","",E32-F32)</f>
        <v/>
      </c>
    </row>
    <row r="33">
      <c r="A33" s="22" t="n"/>
      <c r="B33" s="23" t="n"/>
      <c r="C33" s="24" t="n"/>
      <c r="D33" s="23" t="n"/>
      <c r="E33" s="24">
        <f>IF(B33="","",C33*D33)</f>
        <v/>
      </c>
      <c r="F33" s="24">
        <f>IF(B33="","",ROUND(E33*0.1,2))</f>
        <v/>
      </c>
      <c r="G33" s="24">
        <f>IF(B33="","",E33-F33)</f>
        <v/>
      </c>
    </row>
    <row r="34">
      <c r="A34" s="22" t="n"/>
      <c r="B34" s="23" t="n"/>
      <c r="C34" s="24" t="n"/>
      <c r="D34" s="23" t="n"/>
      <c r="E34" s="24">
        <f>IF(B34="","",C34*D34)</f>
        <v/>
      </c>
      <c r="F34" s="24">
        <f>IF(B34="","",ROUND(E34*0.1,2))</f>
        <v/>
      </c>
      <c r="G34" s="24">
        <f>IF(B34="","",E34-F34)</f>
        <v/>
      </c>
    </row>
    <row r="35">
      <c r="A35" s="22" t="n"/>
      <c r="B35" s="23" t="n"/>
      <c r="C35" s="24" t="n"/>
      <c r="D35" s="23" t="n"/>
      <c r="E35" s="24">
        <f>IF(B35="","",C35*D35)</f>
        <v/>
      </c>
      <c r="F35" s="24">
        <f>IF(B35="","",ROUND(E35*0.1,2))</f>
        <v/>
      </c>
      <c r="G35" s="24">
        <f>IF(B35="","",E35-F35)</f>
        <v/>
      </c>
    </row>
    <row r="36">
      <c r="A36" s="22" t="n"/>
      <c r="B36" s="23" t="n"/>
      <c r="C36" s="24" t="n"/>
      <c r="D36" s="23" t="n"/>
      <c r="E36" s="24">
        <f>IF(B36="","",C36*D36)</f>
        <v/>
      </c>
      <c r="F36" s="24">
        <f>IF(B36="","",ROUND(E36*0.1,2))</f>
        <v/>
      </c>
      <c r="G36" s="24">
        <f>IF(B36="","",E36-F36)</f>
        <v/>
      </c>
    </row>
    <row r="37">
      <c r="A37" s="22" t="n"/>
      <c r="B37" s="23" t="n"/>
      <c r="C37" s="24" t="n"/>
      <c r="D37" s="23" t="n"/>
      <c r="E37" s="24">
        <f>IF(B37="","",C37*D37)</f>
        <v/>
      </c>
      <c r="F37" s="24">
        <f>IF(B37="","",ROUND(E37*0.1,2))</f>
        <v/>
      </c>
      <c r="G37" s="24">
        <f>IF(B37="","",E37-F37)</f>
        <v/>
      </c>
    </row>
    <row r="38">
      <c r="A38" s="22" t="n"/>
      <c r="B38" s="23" t="n"/>
      <c r="C38" s="24" t="n"/>
      <c r="D38" s="23" t="n"/>
      <c r="E38" s="24">
        <f>IF(B38="","",C38*D38)</f>
        <v/>
      </c>
      <c r="F38" s="24">
        <f>IF(B38="","",ROUND(E38*0.1,2))</f>
        <v/>
      </c>
      <c r="G38" s="24">
        <f>IF(B38="","",E38-F38)</f>
        <v/>
      </c>
    </row>
    <row r="39">
      <c r="A39" s="22" t="n"/>
      <c r="B39" s="23" t="n"/>
      <c r="C39" s="24" t="n"/>
      <c r="D39" s="23" t="n"/>
      <c r="E39" s="24">
        <f>IF(B39="","",C39*D39)</f>
        <v/>
      </c>
      <c r="F39" s="24">
        <f>IF(B39="","",ROUND(E39*0.1,2))</f>
        <v/>
      </c>
      <c r="G39" s="24">
        <f>IF(B39="","",E39-F39)</f>
        <v/>
      </c>
    </row>
    <row r="40">
      <c r="A40" s="22" t="n"/>
      <c r="B40" s="23" t="n"/>
      <c r="C40" s="24" t="n"/>
      <c r="D40" s="23" t="n"/>
      <c r="E40" s="24">
        <f>IF(B40="","",C40*D40)</f>
        <v/>
      </c>
      <c r="F40" s="24">
        <f>IF(B40="","",ROUND(E40*0.1,2))</f>
        <v/>
      </c>
      <c r="G40" s="24">
        <f>IF(B40="","",E40-F40)</f>
        <v/>
      </c>
    </row>
    <row r="41">
      <c r="A41" s="22" t="n"/>
      <c r="B41" s="23" t="n"/>
      <c r="C41" s="24" t="n"/>
      <c r="D41" s="23" t="n"/>
      <c r="E41" s="24">
        <f>IF(B41="","",C41*D41)</f>
        <v/>
      </c>
      <c r="F41" s="24">
        <f>IF(B41="","",ROUND(E41*0.1,2))</f>
        <v/>
      </c>
      <c r="G41" s="24">
        <f>IF(B41="","",E41-F41)</f>
        <v/>
      </c>
    </row>
    <row r="42">
      <c r="A42" s="22" t="n"/>
      <c r="B42" s="23" t="n"/>
      <c r="C42" s="24" t="n"/>
      <c r="D42" s="23" t="n"/>
      <c r="E42" s="24">
        <f>IF(B42="","",C42*D42)</f>
        <v/>
      </c>
      <c r="F42" s="24">
        <f>IF(B42="","",ROUND(E42*0.1,2))</f>
        <v/>
      </c>
      <c r="G42" s="24">
        <f>IF(B42="","",E42-F42)</f>
        <v/>
      </c>
    </row>
    <row r="43">
      <c r="A43" s="22" t="n"/>
      <c r="B43" s="23" t="n"/>
      <c r="C43" s="24" t="n"/>
      <c r="D43" s="23" t="n"/>
      <c r="E43" s="24">
        <f>IF(B43="","",C43*D43)</f>
        <v/>
      </c>
      <c r="F43" s="24">
        <f>IF(B43="","",ROUND(E43*0.1,2))</f>
        <v/>
      </c>
      <c r="G43" s="24">
        <f>IF(B43="","",E43-F43)</f>
        <v/>
      </c>
    </row>
    <row r="44">
      <c r="A44" s="22" t="n"/>
      <c r="B44" s="23" t="n"/>
      <c r="C44" s="24" t="n"/>
      <c r="D44" s="23" t="n"/>
      <c r="E44" s="24">
        <f>IF(B44="","",C44*D44)</f>
        <v/>
      </c>
      <c r="F44" s="24">
        <f>IF(B44="","",ROUND(E44*0.1,2))</f>
        <v/>
      </c>
      <c r="G44" s="24">
        <f>IF(B44="","",E44-F44)</f>
        <v/>
      </c>
    </row>
    <row r="45">
      <c r="A45" s="22" t="n"/>
      <c r="B45" s="23" t="n"/>
      <c r="C45" s="24" t="n"/>
      <c r="D45" s="23" t="n"/>
      <c r="E45" s="24">
        <f>IF(B45="","",C45*D45)</f>
        <v/>
      </c>
      <c r="F45" s="24">
        <f>IF(B45="","",ROUND(E45*0.1,2))</f>
        <v/>
      </c>
      <c r="G45" s="24">
        <f>IF(B45="","",E45-F45)</f>
        <v/>
      </c>
    </row>
    <row r="46">
      <c r="A46" s="22" t="n"/>
      <c r="B46" s="23" t="n"/>
      <c r="C46" s="24" t="n"/>
      <c r="D46" s="23" t="n"/>
      <c r="E46" s="24">
        <f>IF(B46="","",C46*D46)</f>
        <v/>
      </c>
      <c r="F46" s="24">
        <f>IF(B46="","",ROUND(E46*0.1,2))</f>
        <v/>
      </c>
      <c r="G46" s="24">
        <f>IF(B46="","",E46-F46)</f>
        <v/>
      </c>
    </row>
    <row r="47">
      <c r="A47" s="22" t="n"/>
      <c r="B47" s="23" t="n"/>
      <c r="C47" s="24" t="n"/>
      <c r="D47" s="23" t="n"/>
      <c r="E47" s="24">
        <f>IF(B47="","",C47*D47)</f>
        <v/>
      </c>
      <c r="F47" s="24">
        <f>IF(B47="","",ROUND(E47*0.1,2))</f>
        <v/>
      </c>
      <c r="G47" s="24">
        <f>IF(B47="","",E47-F47)</f>
        <v/>
      </c>
    </row>
    <row r="48">
      <c r="A48" s="22" t="n"/>
      <c r="B48" s="23" t="n"/>
      <c r="C48" s="24" t="n"/>
      <c r="D48" s="23" t="n"/>
      <c r="E48" s="24">
        <f>IF(B48="","",C48*D48)</f>
        <v/>
      </c>
      <c r="F48" s="24">
        <f>IF(B48="","",ROUND(E48*0.1,2))</f>
        <v/>
      </c>
      <c r="G48" s="24">
        <f>IF(B48="","",E48-F48)</f>
        <v/>
      </c>
    </row>
    <row r="49">
      <c r="A49" s="22" t="n"/>
      <c r="B49" s="23" t="n"/>
      <c r="C49" s="24" t="n"/>
      <c r="D49" s="23" t="n"/>
      <c r="E49" s="24">
        <f>IF(B49="","",C49*D49)</f>
        <v/>
      </c>
      <c r="F49" s="24">
        <f>IF(B49="","",ROUND(E49*0.1,2))</f>
        <v/>
      </c>
      <c r="G49" s="24">
        <f>IF(B49="","",E49-F49)</f>
        <v/>
      </c>
    </row>
    <row r="50">
      <c r="A50" s="22" t="n"/>
      <c r="B50" s="23" t="n"/>
      <c r="C50" s="24" t="n"/>
      <c r="D50" s="23" t="n"/>
      <c r="E50" s="24">
        <f>IF(B50="","",C50*D50)</f>
        <v/>
      </c>
      <c r="F50" s="24">
        <f>IF(B50="","",ROUND(E50*0.1,2))</f>
        <v/>
      </c>
      <c r="G50" s="24">
        <f>IF(B50="","",E50-F50)</f>
        <v/>
      </c>
    </row>
    <row r="51">
      <c r="A51" s="22" t="n"/>
      <c r="B51" s="23" t="n"/>
      <c r="C51" s="24" t="n"/>
      <c r="D51" s="23" t="n"/>
      <c r="E51" s="24">
        <f>IF(B51="","",C51*D51)</f>
        <v/>
      </c>
      <c r="F51" s="24">
        <f>IF(B51="","",ROUND(E51*0.1,2))</f>
        <v/>
      </c>
      <c r="G51" s="24">
        <f>IF(B51="","",E51-F51)</f>
        <v/>
      </c>
    </row>
    <row r="52">
      <c r="A52" s="22" t="n"/>
      <c r="B52" s="23" t="n"/>
      <c r="C52" s="24" t="n"/>
      <c r="D52" s="23" t="n"/>
      <c r="E52" s="24">
        <f>IF(B52="","",C52*D52)</f>
        <v/>
      </c>
      <c r="F52" s="24">
        <f>IF(B52="","",ROUND(E52*0.1,2))</f>
        <v/>
      </c>
      <c r="G52" s="24">
        <f>IF(B52="","",E52-F52)</f>
        <v/>
      </c>
    </row>
    <row r="53">
      <c r="A53" s="22" t="n"/>
      <c r="B53" s="23" t="n"/>
      <c r="C53" s="24" t="n"/>
      <c r="D53" s="23" t="n"/>
      <c r="E53" s="24">
        <f>IF(B53="","",C53*D53)</f>
        <v/>
      </c>
      <c r="F53" s="24">
        <f>IF(B53="","",ROUND(E53*0.1,2))</f>
        <v/>
      </c>
      <c r="G53" s="24">
        <f>IF(B53="","",E53-F53)</f>
        <v/>
      </c>
    </row>
    <row r="54">
      <c r="A54" s="22" t="n"/>
      <c r="B54" s="23" t="n"/>
      <c r="C54" s="24" t="n"/>
      <c r="D54" s="23" t="n"/>
      <c r="E54" s="24">
        <f>IF(B54="","",C54*D54)</f>
        <v/>
      </c>
      <c r="F54" s="24">
        <f>IF(B54="","",ROUND(E54*0.1,2))</f>
        <v/>
      </c>
      <c r="G54" s="24">
        <f>IF(B54="","",E54-F54)</f>
        <v/>
      </c>
    </row>
    <row r="55">
      <c r="A55" s="22" t="n"/>
      <c r="B55" s="23" t="n"/>
      <c r="C55" s="24" t="n"/>
      <c r="D55" s="23" t="n"/>
      <c r="E55" s="24">
        <f>IF(B55="","",C55*D55)</f>
        <v/>
      </c>
      <c r="F55" s="24">
        <f>IF(B55="","",ROUND(E55*0.1,2))</f>
        <v/>
      </c>
      <c r="G55" s="24">
        <f>IF(B55="","",E55-F55)</f>
        <v/>
      </c>
    </row>
    <row r="56">
      <c r="A56" s="22" t="n"/>
      <c r="B56" s="23" t="n"/>
      <c r="C56" s="24" t="n"/>
      <c r="D56" s="23" t="n"/>
      <c r="E56" s="24">
        <f>IF(B56="","",C56*D56)</f>
        <v/>
      </c>
      <c r="F56" s="24">
        <f>IF(B56="","",ROUND(E56*0.1,2))</f>
        <v/>
      </c>
      <c r="G56" s="24">
        <f>IF(B56="","",E56-F56)</f>
        <v/>
      </c>
    </row>
    <row r="57">
      <c r="A57" s="22" t="n"/>
      <c r="B57" s="23" t="n"/>
      <c r="C57" s="24" t="n"/>
      <c r="D57" s="23" t="n"/>
      <c r="E57" s="24">
        <f>IF(B57="","",C57*D57)</f>
        <v/>
      </c>
      <c r="F57" s="24">
        <f>IF(B57="","",ROUND(E57*0.1,2))</f>
        <v/>
      </c>
      <c r="G57" s="24">
        <f>IF(B57="","",E57-F57)</f>
        <v/>
      </c>
    </row>
    <row r="58">
      <c r="A58" s="22" t="n"/>
      <c r="B58" s="23" t="n"/>
      <c r="C58" s="24" t="n"/>
      <c r="D58" s="23" t="n"/>
      <c r="E58" s="24">
        <f>IF(B58="","",C58*D58)</f>
        <v/>
      </c>
      <c r="F58" s="24">
        <f>IF(B58="","",ROUND(E58*0.1,2))</f>
        <v/>
      </c>
      <c r="G58" s="24">
        <f>IF(B58="","",E58-F58)</f>
        <v/>
      </c>
    </row>
    <row r="59">
      <c r="A59" s="22" t="n"/>
      <c r="B59" s="23" t="n"/>
      <c r="C59" s="24" t="n"/>
      <c r="D59" s="23" t="n"/>
      <c r="E59" s="24">
        <f>IF(B59="","",C59*D59)</f>
        <v/>
      </c>
      <c r="F59" s="24">
        <f>IF(B59="","",ROUND(E59*0.1,2))</f>
        <v/>
      </c>
      <c r="G59" s="24">
        <f>IF(B59="","",E59-F59)</f>
        <v/>
      </c>
    </row>
    <row r="60">
      <c r="A60" s="22" t="n"/>
      <c r="B60" s="23" t="n"/>
      <c r="C60" s="24" t="n"/>
      <c r="D60" s="23" t="n"/>
      <c r="E60" s="24">
        <f>IF(B60="","",C60*D60)</f>
        <v/>
      </c>
      <c r="F60" s="24">
        <f>IF(B60="","",ROUND(E60*0.1,2))</f>
        <v/>
      </c>
      <c r="G60" s="24">
        <f>IF(B60="","",E60-F60)</f>
        <v/>
      </c>
    </row>
    <row r="61">
      <c r="A61" s="22" t="n"/>
      <c r="B61" s="23" t="n"/>
      <c r="C61" s="24" t="n"/>
      <c r="D61" s="23" t="n"/>
      <c r="E61" s="24">
        <f>IF(B61="","",C61*D61)</f>
        <v/>
      </c>
      <c r="F61" s="24">
        <f>IF(B61="","",ROUND(E61*0.1,2))</f>
        <v/>
      </c>
      <c r="G61" s="24">
        <f>IF(B61="","",E61-F61)</f>
        <v/>
      </c>
    </row>
    <row r="62">
      <c r="A62" s="22" t="n"/>
      <c r="B62" s="23" t="n"/>
      <c r="C62" s="24" t="n"/>
      <c r="D62" s="23" t="n"/>
      <c r="E62" s="24">
        <f>IF(B62="","",C62*D62)</f>
        <v/>
      </c>
      <c r="F62" s="24">
        <f>IF(B62="","",ROUND(E62*0.1,2))</f>
        <v/>
      </c>
      <c r="G62" s="24">
        <f>IF(B62="","",E62-F62)</f>
        <v/>
      </c>
    </row>
    <row r="63">
      <c r="A63" s="22" t="n"/>
      <c r="B63" s="23" t="n"/>
      <c r="C63" s="24" t="n"/>
      <c r="D63" s="23" t="n"/>
      <c r="E63" s="24">
        <f>IF(B63="","",C63*D63)</f>
        <v/>
      </c>
      <c r="F63" s="24">
        <f>IF(B63="","",ROUND(E63*0.1,2))</f>
        <v/>
      </c>
      <c r="G63" s="24">
        <f>IF(B63="","",E63-F63)</f>
        <v/>
      </c>
    </row>
    <row r="64">
      <c r="A64" s="22" t="n"/>
      <c r="B64" s="23" t="n"/>
      <c r="C64" s="24" t="n"/>
      <c r="D64" s="23" t="n"/>
      <c r="E64" s="24">
        <f>IF(B64="","",C64*D64)</f>
        <v/>
      </c>
      <c r="F64" s="24">
        <f>IF(B64="","",ROUND(E64*0.1,2))</f>
        <v/>
      </c>
      <c r="G64" s="24">
        <f>IF(B64="","",E64-F64)</f>
        <v/>
      </c>
    </row>
    <row r="65">
      <c r="A65" s="22" t="n"/>
      <c r="B65" s="23" t="n"/>
      <c r="C65" s="24" t="n"/>
      <c r="D65" s="23" t="n"/>
      <c r="E65" s="24">
        <f>IF(B65="","",C65*D65)</f>
        <v/>
      </c>
      <c r="F65" s="24">
        <f>IF(B65="","",ROUND(E65*0.1,2))</f>
        <v/>
      </c>
      <c r="G65" s="24">
        <f>IF(B65="","",E65-F65)</f>
        <v/>
      </c>
    </row>
    <row r="66">
      <c r="A66" s="22" t="n"/>
      <c r="B66" s="23" t="n"/>
      <c r="C66" s="24" t="n"/>
      <c r="D66" s="23" t="n"/>
      <c r="E66" s="24">
        <f>IF(B66="","",C66*D66)</f>
        <v/>
      </c>
      <c r="F66" s="24">
        <f>IF(B66="","",ROUND(E66*0.1,2))</f>
        <v/>
      </c>
      <c r="G66" s="24">
        <f>IF(B66="","",E66-F66)</f>
        <v/>
      </c>
    </row>
    <row r="67">
      <c r="A67" s="22" t="n"/>
      <c r="B67" s="23" t="n"/>
      <c r="C67" s="24" t="n"/>
      <c r="D67" s="23" t="n"/>
      <c r="E67" s="24">
        <f>IF(B67="","",C67*D67)</f>
        <v/>
      </c>
      <c r="F67" s="24">
        <f>IF(B67="","",ROUND(E67*0.1,2))</f>
        <v/>
      </c>
      <c r="G67" s="24">
        <f>IF(B67="","",E67-F67)</f>
        <v/>
      </c>
    </row>
    <row r="68">
      <c r="A68" s="22" t="n"/>
      <c r="B68" s="23" t="n"/>
      <c r="C68" s="24" t="n"/>
      <c r="D68" s="23" t="n"/>
      <c r="E68" s="24">
        <f>IF(B68="","",C68*D68)</f>
        <v/>
      </c>
      <c r="F68" s="24">
        <f>IF(B68="","",ROUND(E68*0.1,2))</f>
        <v/>
      </c>
      <c r="G68" s="24">
        <f>IF(B68="","",E68-F68)</f>
        <v/>
      </c>
    </row>
    <row r="69">
      <c r="A69" s="22" t="n"/>
      <c r="B69" s="23" t="n"/>
      <c r="C69" s="24" t="n"/>
      <c r="D69" s="23" t="n"/>
      <c r="E69" s="24">
        <f>IF(B69="","",C69*D69)</f>
        <v/>
      </c>
      <c r="F69" s="24">
        <f>IF(B69="","",ROUND(E69*0.1,2))</f>
        <v/>
      </c>
      <c r="G69" s="24">
        <f>IF(B69="","",E69-F69)</f>
        <v/>
      </c>
    </row>
    <row r="70">
      <c r="A70" s="22" t="n"/>
      <c r="B70" s="23" t="n"/>
      <c r="C70" s="24" t="n"/>
      <c r="D70" s="23" t="n"/>
      <c r="E70" s="24">
        <f>IF(B70="","",C70*D70)</f>
        <v/>
      </c>
      <c r="F70" s="24">
        <f>IF(B70="","",ROUND(E70*0.1,2))</f>
        <v/>
      </c>
      <c r="G70" s="24">
        <f>IF(B70="","",E70-F70)</f>
        <v/>
      </c>
    </row>
    <row r="71">
      <c r="A71" s="22" t="n"/>
      <c r="B71" s="23" t="n"/>
      <c r="C71" s="24" t="n"/>
      <c r="D71" s="23" t="n"/>
      <c r="E71" s="24">
        <f>IF(B71="","",C71*D71)</f>
        <v/>
      </c>
      <c r="F71" s="24">
        <f>IF(B71="","",ROUND(E71*0.1,2))</f>
        <v/>
      </c>
      <c r="G71" s="24">
        <f>IF(B71="","",E71-F71)</f>
        <v/>
      </c>
    </row>
    <row r="72">
      <c r="A72" s="22" t="n"/>
      <c r="B72" s="23" t="n"/>
      <c r="C72" s="24" t="n"/>
      <c r="D72" s="23" t="n"/>
      <c r="E72" s="24">
        <f>IF(B72="","",C72*D72)</f>
        <v/>
      </c>
      <c r="F72" s="24">
        <f>IF(B72="","",ROUND(E72*0.1,2))</f>
        <v/>
      </c>
      <c r="G72" s="24">
        <f>IF(B72="","",E72-F72)</f>
        <v/>
      </c>
    </row>
    <row r="73">
      <c r="A73" s="22" t="n"/>
      <c r="B73" s="23" t="n"/>
      <c r="C73" s="24" t="n"/>
      <c r="D73" s="23" t="n"/>
      <c r="E73" s="24">
        <f>IF(B73="","",C73*D73)</f>
        <v/>
      </c>
      <c r="F73" s="24">
        <f>IF(B73="","",ROUND(E73*0.1,2))</f>
        <v/>
      </c>
      <c r="G73" s="24">
        <f>IF(B73="","",E73-F73)</f>
        <v/>
      </c>
    </row>
    <row r="74">
      <c r="A74" s="22" t="n"/>
      <c r="B74" s="23" t="n"/>
      <c r="C74" s="24" t="n"/>
      <c r="D74" s="23" t="n"/>
      <c r="E74" s="24">
        <f>IF(B74="","",C74*D74)</f>
        <v/>
      </c>
      <c r="F74" s="24">
        <f>IF(B74="","",ROUND(E74*0.1,2))</f>
        <v/>
      </c>
      <c r="G74" s="24">
        <f>IF(B74="","",E74-F74)</f>
        <v/>
      </c>
    </row>
    <row r="75">
      <c r="A75" s="22" t="n"/>
      <c r="B75" s="23" t="n"/>
      <c r="C75" s="24" t="n"/>
      <c r="D75" s="23" t="n"/>
      <c r="E75" s="24">
        <f>IF(B75="","",C75*D75)</f>
        <v/>
      </c>
      <c r="F75" s="24">
        <f>IF(B75="","",ROUND(E75*0.1,2))</f>
        <v/>
      </c>
      <c r="G75" s="24">
        <f>IF(B75="","",E75-F75)</f>
        <v/>
      </c>
    </row>
    <row r="76">
      <c r="A76" s="22" t="n"/>
      <c r="B76" s="23" t="n"/>
      <c r="C76" s="24" t="n"/>
      <c r="D76" s="23" t="n"/>
      <c r="E76" s="24">
        <f>IF(B76="","",C76*D76)</f>
        <v/>
      </c>
      <c r="F76" s="24">
        <f>IF(B76="","",ROUND(E76*0.1,2))</f>
        <v/>
      </c>
      <c r="G76" s="24">
        <f>IF(B76="","",E76-F76)</f>
        <v/>
      </c>
    </row>
    <row r="77">
      <c r="A77" s="22" t="n"/>
      <c r="B77" s="23" t="n"/>
      <c r="C77" s="24" t="n"/>
      <c r="D77" s="23" t="n"/>
      <c r="E77" s="24">
        <f>IF(B77="","",C77*D77)</f>
        <v/>
      </c>
      <c r="F77" s="24">
        <f>IF(B77="","",ROUND(E77*0.1,2))</f>
        <v/>
      </c>
      <c r="G77" s="24">
        <f>IF(B77="","",E77-F77)</f>
        <v/>
      </c>
    </row>
    <row r="78">
      <c r="A78" s="22" t="n"/>
      <c r="B78" s="23" t="n"/>
      <c r="C78" s="24" t="n"/>
      <c r="D78" s="23" t="n"/>
      <c r="E78" s="24">
        <f>IF(B78="","",C78*D78)</f>
        <v/>
      </c>
      <c r="F78" s="24">
        <f>IF(B78="","",ROUND(E78*0.1,2))</f>
        <v/>
      </c>
      <c r="G78" s="24">
        <f>IF(B78="","",E78-F78)</f>
        <v/>
      </c>
    </row>
    <row r="79">
      <c r="A79" s="22" t="n"/>
      <c r="B79" s="23" t="n"/>
      <c r="C79" s="24" t="n"/>
      <c r="D79" s="23" t="n"/>
      <c r="E79" s="24">
        <f>IF(B79="","",C79*D79)</f>
        <v/>
      </c>
      <c r="F79" s="24">
        <f>IF(B79="","",ROUND(E79*0.1,2))</f>
        <v/>
      </c>
      <c r="G79" s="24">
        <f>IF(B79="","",E79-F79)</f>
        <v/>
      </c>
    </row>
    <row r="80">
      <c r="A80" s="22" t="n"/>
      <c r="B80" s="23" t="n"/>
      <c r="C80" s="24" t="n"/>
      <c r="D80" s="23" t="n"/>
      <c r="E80" s="24">
        <f>IF(B80="","",C80*D80)</f>
        <v/>
      </c>
      <c r="F80" s="24">
        <f>IF(B80="","",ROUND(E80*0.1,2))</f>
        <v/>
      </c>
      <c r="G80" s="24">
        <f>IF(B80="","",E80-F80)</f>
        <v/>
      </c>
    </row>
    <row r="81">
      <c r="A81" s="22" t="n"/>
      <c r="B81" s="23" t="n"/>
      <c r="C81" s="24" t="n"/>
      <c r="D81" s="23" t="n"/>
      <c r="E81" s="24">
        <f>IF(B81="","",C81*D81)</f>
        <v/>
      </c>
      <c r="F81" s="24">
        <f>IF(B81="","",ROUND(E81*0.1,2))</f>
        <v/>
      </c>
      <c r="G81" s="24">
        <f>IF(B81="","",E81-F81)</f>
        <v/>
      </c>
    </row>
    <row r="82">
      <c r="A82" s="22" t="n"/>
      <c r="B82" s="23" t="n"/>
      <c r="C82" s="24" t="n"/>
      <c r="D82" s="23" t="n"/>
      <c r="E82" s="24">
        <f>IF(B82="","",C82*D82)</f>
        <v/>
      </c>
      <c r="F82" s="24">
        <f>IF(B82="","",ROUND(E82*0.1,2))</f>
        <v/>
      </c>
      <c r="G82" s="24">
        <f>IF(B82="","",E82-F82)</f>
        <v/>
      </c>
    </row>
    <row r="83">
      <c r="A83" s="22" t="n"/>
      <c r="B83" s="23" t="n"/>
      <c r="C83" s="24" t="n"/>
      <c r="D83" s="23" t="n"/>
      <c r="E83" s="24">
        <f>IF(B83="","",C83*D83)</f>
        <v/>
      </c>
      <c r="F83" s="24">
        <f>IF(B83="","",ROUND(E83*0.1,2))</f>
        <v/>
      </c>
      <c r="G83" s="24">
        <f>IF(B83="","",E83-F83)</f>
        <v/>
      </c>
    </row>
    <row r="84">
      <c r="A84" s="22" t="n"/>
      <c r="B84" s="23" t="n"/>
      <c r="C84" s="24" t="n"/>
      <c r="D84" s="23" t="n"/>
      <c r="E84" s="24">
        <f>IF(B84="","",C84*D84)</f>
        <v/>
      </c>
      <c r="F84" s="24">
        <f>IF(B84="","",ROUND(E84*0.1,2))</f>
        <v/>
      </c>
      <c r="G84" s="24">
        <f>IF(B84="","",E84-F84)</f>
        <v/>
      </c>
    </row>
    <row r="85">
      <c r="A85" s="22" t="n"/>
      <c r="B85" s="23" t="n"/>
      <c r="C85" s="24" t="n"/>
      <c r="D85" s="23" t="n"/>
      <c r="E85" s="24">
        <f>IF(B85="","",C85*D85)</f>
        <v/>
      </c>
      <c r="F85" s="24">
        <f>IF(B85="","",ROUND(E85*0.1,2))</f>
        <v/>
      </c>
      <c r="G85" s="24">
        <f>IF(B85="","",E85-F85)</f>
        <v/>
      </c>
    </row>
    <row r="86">
      <c r="A86" s="22" t="n"/>
      <c r="B86" s="23" t="n"/>
      <c r="C86" s="24" t="n"/>
      <c r="D86" s="23" t="n"/>
      <c r="E86" s="24">
        <f>IF(B86="","",C86*D86)</f>
        <v/>
      </c>
      <c r="F86" s="24">
        <f>IF(B86="","",ROUND(E86*0.1,2))</f>
        <v/>
      </c>
      <c r="G86" s="24">
        <f>IF(B86="","",E86-F86)</f>
        <v/>
      </c>
    </row>
    <row r="87">
      <c r="A87" s="22" t="n"/>
      <c r="B87" s="23" t="n"/>
      <c r="C87" s="24" t="n"/>
      <c r="D87" s="23" t="n"/>
      <c r="E87" s="24">
        <f>IF(B87="","",C87*D87)</f>
        <v/>
      </c>
      <c r="F87" s="24">
        <f>IF(B87="","",ROUND(E87*0.1,2))</f>
        <v/>
      </c>
      <c r="G87" s="24">
        <f>IF(B87="","",E87-F87)</f>
        <v/>
      </c>
    </row>
    <row r="88">
      <c r="A88" s="22" t="n"/>
      <c r="B88" s="23" t="n"/>
      <c r="C88" s="24" t="n"/>
      <c r="D88" s="23" t="n"/>
      <c r="E88" s="24">
        <f>IF(B88="","",C88*D88)</f>
        <v/>
      </c>
      <c r="F88" s="24">
        <f>IF(B88="","",ROUND(E88*0.1,2))</f>
        <v/>
      </c>
      <c r="G88" s="24">
        <f>IF(B88="","",E88-F88)</f>
        <v/>
      </c>
    </row>
    <row r="89">
      <c r="A89" s="22" t="n"/>
      <c r="B89" s="23" t="n"/>
      <c r="C89" s="24" t="n"/>
      <c r="D89" s="23" t="n"/>
      <c r="E89" s="24">
        <f>IF(B89="","",C89*D89)</f>
        <v/>
      </c>
      <c r="F89" s="24">
        <f>IF(B89="","",ROUND(E89*0.1,2))</f>
        <v/>
      </c>
      <c r="G89" s="24">
        <f>IF(B89="","",E89-F89)</f>
        <v/>
      </c>
    </row>
    <row r="90">
      <c r="A90" s="22" t="n"/>
      <c r="B90" s="23" t="n"/>
      <c r="C90" s="24" t="n"/>
      <c r="D90" s="23" t="n"/>
      <c r="E90" s="24">
        <f>IF(B90="","",C90*D90)</f>
        <v/>
      </c>
      <c r="F90" s="24">
        <f>IF(B90="","",ROUND(E90*0.1,2))</f>
        <v/>
      </c>
      <c r="G90" s="24">
        <f>IF(B90="","",E90-F90)</f>
        <v/>
      </c>
    </row>
    <row r="91">
      <c r="A91" s="22" t="n"/>
      <c r="B91" s="23" t="n"/>
      <c r="C91" s="24" t="n"/>
      <c r="D91" s="23" t="n"/>
      <c r="E91" s="24">
        <f>IF(B91="","",C91*D91)</f>
        <v/>
      </c>
      <c r="F91" s="24">
        <f>IF(B91="","",ROUND(E91*0.1,2))</f>
        <v/>
      </c>
      <c r="G91" s="24">
        <f>IF(B91="","",E91-F91)</f>
        <v/>
      </c>
    </row>
    <row r="92">
      <c r="A92" s="22" t="n"/>
      <c r="B92" s="23" t="n"/>
      <c r="C92" s="24" t="n"/>
      <c r="D92" s="23" t="n"/>
      <c r="E92" s="24">
        <f>IF(B92="","",C92*D92)</f>
        <v/>
      </c>
      <c r="F92" s="24">
        <f>IF(B92="","",ROUND(E92*0.1,2))</f>
        <v/>
      </c>
      <c r="G92" s="24">
        <f>IF(B92="","",E92-F92)</f>
        <v/>
      </c>
    </row>
    <row r="93">
      <c r="A93" s="22" t="n"/>
      <c r="B93" s="23" t="n"/>
      <c r="C93" s="24" t="n"/>
      <c r="D93" s="23" t="n"/>
      <c r="E93" s="24">
        <f>IF(B93="","",C93*D93)</f>
        <v/>
      </c>
      <c r="F93" s="24">
        <f>IF(B93="","",ROUND(E93*0.1,2))</f>
        <v/>
      </c>
      <c r="G93" s="24">
        <f>IF(B93="","",E93-F93)</f>
        <v/>
      </c>
    </row>
    <row r="94">
      <c r="A94" s="22" t="n"/>
      <c r="B94" s="23" t="n"/>
      <c r="C94" s="24" t="n"/>
      <c r="D94" s="23" t="n"/>
      <c r="E94" s="24">
        <f>IF(B94="","",C94*D94)</f>
        <v/>
      </c>
      <c r="F94" s="24">
        <f>IF(B94="","",ROUND(E94*0.1,2))</f>
        <v/>
      </c>
      <c r="G94" s="24">
        <f>IF(B94="","",E94-F94)</f>
        <v/>
      </c>
    </row>
    <row r="95">
      <c r="A95" s="22" t="n"/>
      <c r="B95" s="23" t="n"/>
      <c r="C95" s="24" t="n"/>
      <c r="D95" s="23" t="n"/>
      <c r="E95" s="24">
        <f>IF(B95="","",C95*D95)</f>
        <v/>
      </c>
      <c r="F95" s="24">
        <f>IF(B95="","",ROUND(E95*0.1,2))</f>
        <v/>
      </c>
      <c r="G95" s="24">
        <f>IF(B95="","",E95-F95)</f>
        <v/>
      </c>
    </row>
    <row r="96">
      <c r="A96" s="22" t="n"/>
      <c r="B96" s="23" t="n"/>
      <c r="C96" s="24" t="n"/>
      <c r="D96" s="23" t="n"/>
      <c r="E96" s="24">
        <f>IF(B96="","",C96*D96)</f>
        <v/>
      </c>
      <c r="F96" s="24">
        <f>IF(B96="","",ROUND(E96*0.1,2))</f>
        <v/>
      </c>
      <c r="G96" s="24">
        <f>IF(B96="","",E96-F96)</f>
        <v/>
      </c>
    </row>
    <row r="97">
      <c r="A97" s="22" t="n"/>
      <c r="B97" s="23" t="n"/>
      <c r="C97" s="24" t="n"/>
      <c r="D97" s="23" t="n"/>
      <c r="E97" s="24">
        <f>IF(B97="","",C97*D97)</f>
        <v/>
      </c>
      <c r="F97" s="24">
        <f>IF(B97="","",ROUND(E97*0.1,2))</f>
        <v/>
      </c>
      <c r="G97" s="24">
        <f>IF(B97="","",E97-F97)</f>
        <v/>
      </c>
    </row>
    <row r="98">
      <c r="A98" s="22" t="n"/>
      <c r="B98" s="23" t="n"/>
      <c r="C98" s="24" t="n"/>
      <c r="D98" s="23" t="n"/>
      <c r="E98" s="24">
        <f>IF(B98="","",C98*D98)</f>
        <v/>
      </c>
      <c r="F98" s="24">
        <f>IF(B98="","",ROUND(E98*0.1,2))</f>
        <v/>
      </c>
      <c r="G98" s="24">
        <f>IF(B98="","",E98-F98)</f>
        <v/>
      </c>
    </row>
    <row r="99">
      <c r="A99" s="22" t="n"/>
      <c r="B99" s="23" t="n"/>
      <c r="C99" s="24" t="n"/>
      <c r="D99" s="23" t="n"/>
      <c r="E99" s="24">
        <f>IF(B99="","",C99*D99)</f>
        <v/>
      </c>
      <c r="F99" s="24">
        <f>IF(B99="","",ROUND(E99*0.1,2))</f>
        <v/>
      </c>
      <c r="G99" s="24">
        <f>IF(B99="","",E99-F99)</f>
        <v/>
      </c>
    </row>
    <row r="100">
      <c r="A100" s="22" t="n"/>
      <c r="B100" s="23" t="n"/>
      <c r="C100" s="24" t="n"/>
      <c r="D100" s="23" t="n"/>
      <c r="E100" s="24">
        <f>IF(B100="","",C100*D100)</f>
        <v/>
      </c>
      <c r="F100" s="24">
        <f>IF(B100="","",ROUND(E100*0.1,2))</f>
        <v/>
      </c>
      <c r="G100" s="24">
        <f>IF(B100="","",E100-F100)</f>
        <v/>
      </c>
    </row>
    <row r="101">
      <c r="A101" s="22" t="n"/>
      <c r="B101" s="23" t="n"/>
      <c r="C101" s="24" t="n"/>
      <c r="D101" s="23" t="n"/>
      <c r="E101" s="24">
        <f>IF(B101="","",C101*D101)</f>
        <v/>
      </c>
      <c r="F101" s="24">
        <f>IF(B101="","",ROUND(E101*0.1,2))</f>
        <v/>
      </c>
      <c r="G101" s="24">
        <f>IF(B101="","",E101-F101)</f>
        <v/>
      </c>
    </row>
    <row r="102">
      <c r="A102" s="22" t="n"/>
      <c r="B102" s="23" t="n"/>
      <c r="C102" s="24" t="n"/>
      <c r="D102" s="23" t="n"/>
      <c r="E102" s="24">
        <f>IF(B102="","",C102*D102)</f>
        <v/>
      </c>
      <c r="F102" s="24">
        <f>IF(B102="","",ROUND(E102*0.1,2))</f>
        <v/>
      </c>
      <c r="G102" s="24">
        <f>IF(B102="","",E102-F102)</f>
        <v/>
      </c>
    </row>
    <row r="103">
      <c r="A103" s="22" t="n"/>
      <c r="B103" s="23" t="n"/>
      <c r="C103" s="24" t="n"/>
      <c r="D103" s="23" t="n"/>
      <c r="E103" s="24">
        <f>IF(B103="","",C103*D103)</f>
        <v/>
      </c>
      <c r="F103" s="24">
        <f>IF(B103="","",ROUND(E103*0.1,2))</f>
        <v/>
      </c>
      <c r="G103" s="24">
        <f>IF(B103="","",E103-F103)</f>
        <v/>
      </c>
    </row>
    <row r="104">
      <c r="A104" s="22" t="n"/>
      <c r="B104" s="23" t="n"/>
      <c r="C104" s="24" t="n"/>
      <c r="D104" s="23" t="n"/>
      <c r="E104" s="24">
        <f>IF(B104="","",C104*D104)</f>
        <v/>
      </c>
      <c r="F104" s="24">
        <f>IF(B104="","",ROUND(E104*0.1,2))</f>
        <v/>
      </c>
      <c r="G104" s="24">
        <f>IF(B104="","",E104-F104)</f>
        <v/>
      </c>
    </row>
    <row r="105">
      <c r="A105" s="22" t="n"/>
      <c r="B105" s="23" t="n"/>
      <c r="C105" s="24" t="n"/>
      <c r="D105" s="23" t="n"/>
      <c r="E105" s="24">
        <f>IF(B105="","",C105*D105)</f>
        <v/>
      </c>
      <c r="F105" s="24">
        <f>IF(B105="","",ROUND(E105*0.1,2))</f>
        <v/>
      </c>
      <c r="G105" s="24">
        <f>IF(B105="","",E105-F105)</f>
        <v/>
      </c>
    </row>
    <row r="106">
      <c r="A106" s="22" t="n"/>
      <c r="B106" s="23" t="n"/>
      <c r="C106" s="24" t="n"/>
      <c r="D106" s="23" t="n"/>
      <c r="E106" s="24">
        <f>IF(B106="","",C106*D106)</f>
        <v/>
      </c>
      <c r="F106" s="24">
        <f>IF(B106="","",ROUND(E106*0.1,2))</f>
        <v/>
      </c>
      <c r="G106" s="24">
        <f>IF(B106="","",E106-F106)</f>
        <v/>
      </c>
    </row>
    <row r="107">
      <c r="A107" s="22" t="n"/>
      <c r="B107" s="23" t="n"/>
      <c r="C107" s="24" t="n"/>
      <c r="D107" s="23" t="n"/>
      <c r="E107" s="24">
        <f>IF(B107="","",C107*D107)</f>
        <v/>
      </c>
      <c r="F107" s="24">
        <f>IF(B107="","",ROUND(E107*0.1,2))</f>
        <v/>
      </c>
      <c r="G107" s="24">
        <f>IF(B107="","",E107-F107)</f>
        <v/>
      </c>
    </row>
    <row r="108">
      <c r="A108" s="22" t="n"/>
      <c r="B108" s="23" t="n"/>
      <c r="C108" s="24" t="n"/>
      <c r="D108" s="23" t="n"/>
      <c r="E108" s="24">
        <f>IF(B108="","",C108*D108)</f>
        <v/>
      </c>
      <c r="F108" s="24">
        <f>IF(B108="","",ROUND(E108*0.1,2))</f>
        <v/>
      </c>
      <c r="G108" s="24">
        <f>IF(B108="","",E108-F108)</f>
        <v/>
      </c>
    </row>
    <row r="109">
      <c r="A109" s="22" t="n"/>
      <c r="B109" s="23" t="n"/>
      <c r="C109" s="24" t="n"/>
      <c r="D109" s="23" t="n"/>
      <c r="E109" s="24">
        <f>IF(B109="","",C109*D109)</f>
        <v/>
      </c>
      <c r="F109" s="24">
        <f>IF(B109="","",ROUND(E109*0.1,2))</f>
        <v/>
      </c>
      <c r="G109" s="24">
        <f>IF(B109="","",E109-F109)</f>
        <v/>
      </c>
    </row>
    <row r="110">
      <c r="A110" s="22" t="n"/>
      <c r="B110" s="23" t="n"/>
      <c r="C110" s="24" t="n"/>
      <c r="D110" s="23" t="n"/>
      <c r="E110" s="24">
        <f>IF(B110="","",C110*D110)</f>
        <v/>
      </c>
      <c r="F110" s="24">
        <f>IF(B110="","",ROUND(E110*0.1,2))</f>
        <v/>
      </c>
      <c r="G110" s="24">
        <f>IF(B110="","",E110-F110)</f>
        <v/>
      </c>
    </row>
    <row r="111">
      <c r="A111" s="22" t="n"/>
      <c r="B111" s="23" t="n"/>
      <c r="C111" s="24" t="n"/>
      <c r="D111" s="23" t="n"/>
      <c r="E111" s="24">
        <f>IF(B111="","",C111*D111)</f>
        <v/>
      </c>
      <c r="F111" s="24">
        <f>IF(B111="","",ROUND(E111*0.1,2))</f>
        <v/>
      </c>
      <c r="G111" s="24">
        <f>IF(B111="","",E111-F111)</f>
        <v/>
      </c>
    </row>
    <row r="112">
      <c r="A112" s="22" t="n"/>
      <c r="B112" s="23" t="n"/>
      <c r="C112" s="24" t="n"/>
      <c r="D112" s="23" t="n"/>
      <c r="E112" s="24">
        <f>IF(B112="","",C112*D112)</f>
        <v/>
      </c>
      <c r="F112" s="24">
        <f>IF(B112="","",ROUND(E112*0.1,2))</f>
        <v/>
      </c>
      <c r="G112" s="24">
        <f>IF(B112="","",E112-F112)</f>
        <v/>
      </c>
    </row>
    <row r="113">
      <c r="A113" s="22" t="n"/>
      <c r="B113" s="23" t="n"/>
      <c r="C113" s="24" t="n"/>
      <c r="D113" s="23" t="n"/>
      <c r="E113" s="24">
        <f>IF(B113="","",C113*D113)</f>
        <v/>
      </c>
      <c r="F113" s="24">
        <f>IF(B113="","",ROUND(E113*0.1,2))</f>
        <v/>
      </c>
      <c r="G113" s="24">
        <f>IF(B113="","",E113-F113)</f>
        <v/>
      </c>
    </row>
    <row r="114">
      <c r="A114" s="22" t="n"/>
      <c r="B114" s="23" t="n"/>
      <c r="C114" s="24" t="n"/>
      <c r="D114" s="23" t="n"/>
      <c r="E114" s="24">
        <f>IF(B114="","",C114*D114)</f>
        <v/>
      </c>
      <c r="F114" s="24">
        <f>IF(B114="","",ROUND(E114*0.1,2))</f>
        <v/>
      </c>
      <c r="G114" s="24">
        <f>IF(B114="","",E114-F114)</f>
        <v/>
      </c>
    </row>
    <row r="115">
      <c r="A115" s="22" t="n"/>
      <c r="B115" s="23" t="n"/>
      <c r="C115" s="24" t="n"/>
      <c r="D115" s="23" t="n"/>
      <c r="E115" s="24">
        <f>IF(B115="","",C115*D115)</f>
        <v/>
      </c>
      <c r="F115" s="24">
        <f>IF(B115="","",ROUND(E115*0.1,2))</f>
        <v/>
      </c>
      <c r="G115" s="24">
        <f>IF(B115="","",E115-F115)</f>
        <v/>
      </c>
    </row>
    <row r="116">
      <c r="A116" s="22" t="n"/>
      <c r="B116" s="23" t="n"/>
      <c r="C116" s="24" t="n"/>
      <c r="D116" s="23" t="n"/>
      <c r="E116" s="24">
        <f>IF(B116="","",C116*D116)</f>
        <v/>
      </c>
      <c r="F116" s="24">
        <f>IF(B116="","",ROUND(E116*0.1,2))</f>
        <v/>
      </c>
      <c r="G116" s="24">
        <f>IF(B116="","",E116-F116)</f>
        <v/>
      </c>
    </row>
    <row r="117">
      <c r="A117" s="22" t="n"/>
      <c r="B117" s="23" t="n"/>
      <c r="C117" s="24" t="n"/>
      <c r="D117" s="23" t="n"/>
      <c r="E117" s="24">
        <f>IF(B117="","",C117*D117)</f>
        <v/>
      </c>
      <c r="F117" s="24">
        <f>IF(B117="","",ROUND(E117*0.1,2))</f>
        <v/>
      </c>
      <c r="G117" s="24">
        <f>IF(B117="","",E117-F117)</f>
        <v/>
      </c>
    </row>
    <row r="118">
      <c r="A118" s="22" t="n"/>
      <c r="B118" s="23" t="n"/>
      <c r="C118" s="24" t="n"/>
      <c r="D118" s="23" t="n"/>
      <c r="E118" s="24">
        <f>IF(B118="","",C118*D118)</f>
        <v/>
      </c>
      <c r="F118" s="24">
        <f>IF(B118="","",ROUND(E118*0.1,2))</f>
        <v/>
      </c>
      <c r="G118" s="24">
        <f>IF(B118="","",E118-F118)</f>
        <v/>
      </c>
    </row>
    <row r="119">
      <c r="A119" s="22" t="n"/>
      <c r="B119" s="23" t="n"/>
      <c r="C119" s="24" t="n"/>
      <c r="D119" s="23" t="n"/>
      <c r="E119" s="24">
        <f>IF(B119="","",C119*D119)</f>
        <v/>
      </c>
      <c r="F119" s="24">
        <f>IF(B119="","",ROUND(E119*0.1,2))</f>
        <v/>
      </c>
      <c r="G119" s="24">
        <f>IF(B119="","",E119-F119)</f>
        <v/>
      </c>
    </row>
    <row r="120">
      <c r="A120" s="22" t="n"/>
      <c r="B120" s="23" t="n"/>
      <c r="C120" s="24" t="n"/>
      <c r="D120" s="23" t="n"/>
      <c r="E120" s="24">
        <f>IF(B120="","",C120*D120)</f>
        <v/>
      </c>
      <c r="F120" s="24">
        <f>IF(B120="","",ROUND(E120*0.1,2))</f>
        <v/>
      </c>
      <c r="G120" s="24">
        <f>IF(B120="","",E120-F120)</f>
        <v/>
      </c>
    </row>
    <row r="121">
      <c r="A121" s="22" t="n"/>
      <c r="B121" s="23" t="n"/>
      <c r="C121" s="24" t="n"/>
      <c r="D121" s="23" t="n"/>
      <c r="E121" s="24">
        <f>IF(B121="","",C121*D121)</f>
        <v/>
      </c>
      <c r="F121" s="24">
        <f>IF(B121="","",ROUND(E121*0.1,2))</f>
        <v/>
      </c>
      <c r="G121" s="24">
        <f>IF(B121="","",E121-F121)</f>
        <v/>
      </c>
    </row>
    <row r="122">
      <c r="A122" s="22" t="n"/>
      <c r="B122" s="23" t="n"/>
      <c r="C122" s="24" t="n"/>
      <c r="D122" s="23" t="n"/>
      <c r="E122" s="24">
        <f>IF(B122="","",C122*D122)</f>
        <v/>
      </c>
      <c r="F122" s="24">
        <f>IF(B122="","",ROUND(E122*0.1,2))</f>
        <v/>
      </c>
      <c r="G122" s="24">
        <f>IF(B122="","",E122-F122)</f>
        <v/>
      </c>
    </row>
    <row r="123">
      <c r="A123" s="22" t="n"/>
      <c r="B123" s="23" t="n"/>
      <c r="C123" s="24" t="n"/>
      <c r="D123" s="23" t="n"/>
      <c r="E123" s="24">
        <f>IF(B123="","",C123*D123)</f>
        <v/>
      </c>
      <c r="F123" s="24">
        <f>IF(B123="","",ROUND(E123*0.1,2))</f>
        <v/>
      </c>
      <c r="G123" s="24">
        <f>IF(B123="","",E123-F123)</f>
        <v/>
      </c>
    </row>
    <row r="124">
      <c r="A124" s="22" t="n"/>
      <c r="B124" s="23" t="n"/>
      <c r="C124" s="24" t="n"/>
      <c r="D124" s="23" t="n"/>
      <c r="E124" s="24">
        <f>IF(B124="","",C124*D124)</f>
        <v/>
      </c>
      <c r="F124" s="24">
        <f>IF(B124="","",ROUND(E124*0.1,2))</f>
        <v/>
      </c>
      <c r="G124" s="24">
        <f>IF(B124="","",E124-F124)</f>
        <v/>
      </c>
    </row>
    <row r="125">
      <c r="A125" s="22" t="n"/>
      <c r="B125" s="23" t="n"/>
      <c r="C125" s="24" t="n"/>
      <c r="D125" s="23" t="n"/>
      <c r="E125" s="24">
        <f>IF(B125="","",C125*D125)</f>
        <v/>
      </c>
      <c r="F125" s="24">
        <f>IF(B125="","",ROUND(E125*0.1,2))</f>
        <v/>
      </c>
      <c r="G125" s="24">
        <f>IF(B125="","",E125-F125)</f>
        <v/>
      </c>
    </row>
    <row r="126">
      <c r="A126" s="22" t="n"/>
      <c r="B126" s="23" t="n"/>
      <c r="C126" s="24" t="n"/>
      <c r="D126" s="23" t="n"/>
      <c r="E126" s="24">
        <f>IF(B126="","",C126*D126)</f>
        <v/>
      </c>
      <c r="F126" s="24">
        <f>IF(B126="","",ROUND(E126*0.1,2))</f>
        <v/>
      </c>
      <c r="G126" s="24">
        <f>IF(B126="","",E126-F126)</f>
        <v/>
      </c>
    </row>
    <row r="127">
      <c r="A127" s="22" t="n"/>
      <c r="B127" s="23" t="n"/>
      <c r="C127" s="24" t="n"/>
      <c r="D127" s="23" t="n"/>
      <c r="E127" s="24">
        <f>IF(B127="","",C127*D127)</f>
        <v/>
      </c>
      <c r="F127" s="24">
        <f>IF(B127="","",ROUND(E127*0.1,2))</f>
        <v/>
      </c>
      <c r="G127" s="24">
        <f>IF(B127="","",E127-F127)</f>
        <v/>
      </c>
    </row>
    <row r="128">
      <c r="A128" s="22" t="n"/>
      <c r="B128" s="23" t="n"/>
      <c r="C128" s="24" t="n"/>
      <c r="D128" s="23" t="n"/>
      <c r="E128" s="24">
        <f>IF(B128="","",C128*D128)</f>
        <v/>
      </c>
      <c r="F128" s="24">
        <f>IF(B128="","",ROUND(E128*0.1,2))</f>
        <v/>
      </c>
      <c r="G128" s="24">
        <f>IF(B128="","",E128-F128)</f>
        <v/>
      </c>
    </row>
    <row r="129">
      <c r="A129" s="22" t="n"/>
      <c r="B129" s="23" t="n"/>
      <c r="C129" s="24" t="n"/>
      <c r="D129" s="23" t="n"/>
      <c r="E129" s="24">
        <f>IF(B129="","",C129*D129)</f>
        <v/>
      </c>
      <c r="F129" s="24">
        <f>IF(B129="","",ROUND(E129*0.1,2))</f>
        <v/>
      </c>
      <c r="G129" s="24">
        <f>IF(B129="","",E129-F129)</f>
        <v/>
      </c>
    </row>
    <row r="130">
      <c r="A130" s="22" t="n"/>
      <c r="B130" s="23" t="n"/>
      <c r="C130" s="24" t="n"/>
      <c r="D130" s="23" t="n"/>
      <c r="E130" s="24">
        <f>IF(B130="","",C130*D130)</f>
        <v/>
      </c>
      <c r="F130" s="24">
        <f>IF(B130="","",ROUND(E130*0.1,2))</f>
        <v/>
      </c>
      <c r="G130" s="24">
        <f>IF(B130="","",E130-F130)</f>
        <v/>
      </c>
    </row>
    <row r="131">
      <c r="A131" s="22" t="n"/>
      <c r="B131" s="23" t="n"/>
      <c r="C131" s="24" t="n"/>
      <c r="D131" s="23" t="n"/>
      <c r="E131" s="24">
        <f>IF(B131="","",C131*D131)</f>
        <v/>
      </c>
      <c r="F131" s="24">
        <f>IF(B131="","",ROUND(E131*0.1,2))</f>
        <v/>
      </c>
      <c r="G131" s="24">
        <f>IF(B131="","",E131-F131)</f>
        <v/>
      </c>
    </row>
    <row r="132">
      <c r="A132" s="22" t="n"/>
      <c r="B132" s="23" t="n"/>
      <c r="C132" s="24" t="n"/>
      <c r="D132" s="23" t="n"/>
      <c r="E132" s="24">
        <f>IF(B132="","",C132*D132)</f>
        <v/>
      </c>
      <c r="F132" s="24">
        <f>IF(B132="","",ROUND(E132*0.1,2))</f>
        <v/>
      </c>
      <c r="G132" s="24">
        <f>IF(B132="","",E132-F132)</f>
        <v/>
      </c>
    </row>
    <row r="133">
      <c r="A133" s="22" t="n"/>
      <c r="B133" s="23" t="n"/>
      <c r="C133" s="24" t="n"/>
      <c r="D133" s="23" t="n"/>
      <c r="E133" s="24">
        <f>IF(B133="","",C133*D133)</f>
        <v/>
      </c>
      <c r="F133" s="24">
        <f>IF(B133="","",ROUND(E133*0.1,2))</f>
        <v/>
      </c>
      <c r="G133" s="24">
        <f>IF(B133="","",E133-F133)</f>
        <v/>
      </c>
    </row>
    <row r="134">
      <c r="A134" s="22" t="n"/>
      <c r="B134" s="23" t="n"/>
      <c r="C134" s="24" t="n"/>
      <c r="D134" s="23" t="n"/>
      <c r="E134" s="24">
        <f>IF(B134="","",C134*D134)</f>
        <v/>
      </c>
      <c r="F134" s="24">
        <f>IF(B134="","",ROUND(E134*0.1,2))</f>
        <v/>
      </c>
      <c r="G134" s="24">
        <f>IF(B134="","",E134-F134)</f>
        <v/>
      </c>
    </row>
    <row r="135">
      <c r="A135" s="22" t="n"/>
      <c r="B135" s="23" t="n"/>
      <c r="C135" s="24" t="n"/>
      <c r="D135" s="23" t="n"/>
      <c r="E135" s="24">
        <f>IF(B135="","",C135*D135)</f>
        <v/>
      </c>
      <c r="F135" s="24">
        <f>IF(B135="","",ROUND(E135*0.1,2))</f>
        <v/>
      </c>
      <c r="G135" s="24">
        <f>IF(B135="","",E135-F135)</f>
        <v/>
      </c>
    </row>
    <row r="136">
      <c r="A136" s="22" t="n"/>
      <c r="B136" s="23" t="n"/>
      <c r="C136" s="24" t="n"/>
      <c r="D136" s="23" t="n"/>
      <c r="E136" s="24">
        <f>IF(B136="","",C136*D136)</f>
        <v/>
      </c>
      <c r="F136" s="24">
        <f>IF(B136="","",ROUND(E136*0.1,2))</f>
        <v/>
      </c>
      <c r="G136" s="24">
        <f>IF(B136="","",E136-F136)</f>
        <v/>
      </c>
    </row>
    <row r="137">
      <c r="A137" s="22" t="n"/>
      <c r="B137" s="23" t="n"/>
      <c r="C137" s="24" t="n"/>
      <c r="D137" s="23" t="n"/>
      <c r="E137" s="24">
        <f>IF(B137="","",C137*D137)</f>
        <v/>
      </c>
      <c r="F137" s="24">
        <f>IF(B137="","",ROUND(E137*0.1,2))</f>
        <v/>
      </c>
      <c r="G137" s="24">
        <f>IF(B137="","",E137-F137)</f>
        <v/>
      </c>
    </row>
    <row r="138">
      <c r="A138" s="22" t="n"/>
      <c r="B138" s="23" t="n"/>
      <c r="C138" s="24" t="n"/>
      <c r="D138" s="23" t="n"/>
      <c r="E138" s="24">
        <f>IF(B138="","",C138*D138)</f>
        <v/>
      </c>
      <c r="F138" s="24">
        <f>IF(B138="","",ROUND(E138*0.1,2))</f>
        <v/>
      </c>
      <c r="G138" s="24">
        <f>IF(B138="","",E138-F138)</f>
        <v/>
      </c>
    </row>
    <row r="139">
      <c r="A139" s="22" t="n"/>
      <c r="B139" s="23" t="n"/>
      <c r="C139" s="24" t="n"/>
      <c r="D139" s="23" t="n"/>
      <c r="E139" s="24">
        <f>IF(B139="","",C139*D139)</f>
        <v/>
      </c>
      <c r="F139" s="24">
        <f>IF(B139="","",ROUND(E139*0.1,2))</f>
        <v/>
      </c>
      <c r="G139" s="24">
        <f>IF(B139="","",E139-F139)</f>
        <v/>
      </c>
    </row>
    <row r="140">
      <c r="A140" s="22" t="n"/>
      <c r="B140" s="23" t="n"/>
      <c r="C140" s="24" t="n"/>
      <c r="D140" s="23" t="n"/>
      <c r="E140" s="24">
        <f>IF(B140="","",C140*D140)</f>
        <v/>
      </c>
      <c r="F140" s="24">
        <f>IF(B140="","",ROUND(E140*0.1,2))</f>
        <v/>
      </c>
      <c r="G140" s="24">
        <f>IF(B140="","",E140-F140)</f>
        <v/>
      </c>
    </row>
    <row r="141">
      <c r="A141" s="22" t="n"/>
      <c r="B141" s="23" t="n"/>
      <c r="C141" s="24" t="n"/>
      <c r="D141" s="23" t="n"/>
      <c r="E141" s="24">
        <f>IF(B141="","",C141*D141)</f>
        <v/>
      </c>
      <c r="F141" s="24">
        <f>IF(B141="","",ROUND(E141*0.1,2))</f>
        <v/>
      </c>
      <c r="G141" s="24">
        <f>IF(B141="","",E141-F141)</f>
        <v/>
      </c>
    </row>
    <row r="142">
      <c r="A142" s="22" t="n"/>
      <c r="B142" s="23" t="n"/>
      <c r="C142" s="24" t="n"/>
      <c r="D142" s="23" t="n"/>
      <c r="E142" s="24">
        <f>IF(B142="","",C142*D142)</f>
        <v/>
      </c>
      <c r="F142" s="24">
        <f>IF(B142="","",ROUND(E142*0.1,2))</f>
        <v/>
      </c>
      <c r="G142" s="24">
        <f>IF(B142="","",E142-F142)</f>
        <v/>
      </c>
    </row>
    <row r="143">
      <c r="A143" s="22" t="n"/>
      <c r="B143" s="23" t="n"/>
      <c r="C143" s="24" t="n"/>
      <c r="D143" s="23" t="n"/>
      <c r="E143" s="24">
        <f>IF(B143="","",C143*D143)</f>
        <v/>
      </c>
      <c r="F143" s="24">
        <f>IF(B143="","",ROUND(E143*0.1,2))</f>
        <v/>
      </c>
      <c r="G143" s="24">
        <f>IF(B143="","",E143-F143)</f>
        <v/>
      </c>
    </row>
    <row r="144">
      <c r="A144" s="22" t="n"/>
      <c r="B144" s="23" t="n"/>
      <c r="C144" s="24" t="n"/>
      <c r="D144" s="23" t="n"/>
      <c r="E144" s="24">
        <f>IF(B144="","",C144*D144)</f>
        <v/>
      </c>
      <c r="F144" s="24">
        <f>IF(B144="","",ROUND(E144*0.1,2))</f>
        <v/>
      </c>
      <c r="G144" s="24">
        <f>IF(B144="","",E144-F144)</f>
        <v/>
      </c>
    </row>
    <row r="145">
      <c r="A145" s="22" t="n"/>
      <c r="B145" s="23" t="n"/>
      <c r="C145" s="24" t="n"/>
      <c r="D145" s="23" t="n"/>
      <c r="E145" s="24">
        <f>IF(B145="","",C145*D145)</f>
        <v/>
      </c>
      <c r="F145" s="24">
        <f>IF(B145="","",ROUND(E145*0.1,2))</f>
        <v/>
      </c>
      <c r="G145" s="24">
        <f>IF(B145="","",E145-F145)</f>
        <v/>
      </c>
    </row>
    <row r="146">
      <c r="A146" s="22" t="n"/>
      <c r="B146" s="23" t="n"/>
      <c r="C146" s="24" t="n"/>
      <c r="D146" s="23" t="n"/>
      <c r="E146" s="24">
        <f>IF(B146="","",C146*D146)</f>
        <v/>
      </c>
      <c r="F146" s="24">
        <f>IF(B146="","",ROUND(E146*0.1,2))</f>
        <v/>
      </c>
      <c r="G146" s="24">
        <f>IF(B146="","",E146-F146)</f>
        <v/>
      </c>
    </row>
    <row r="147">
      <c r="A147" s="22" t="n"/>
      <c r="B147" s="23" t="n"/>
      <c r="C147" s="24" t="n"/>
      <c r="D147" s="23" t="n"/>
      <c r="E147" s="24">
        <f>IF(B147="","",C147*D147)</f>
        <v/>
      </c>
      <c r="F147" s="24">
        <f>IF(B147="","",ROUND(E147*0.1,2))</f>
        <v/>
      </c>
      <c r="G147" s="24">
        <f>IF(B147="","",E147-F147)</f>
        <v/>
      </c>
    </row>
    <row r="148">
      <c r="A148" s="22" t="n"/>
      <c r="B148" s="23" t="n"/>
      <c r="C148" s="24" t="n"/>
      <c r="D148" s="23" t="n"/>
      <c r="E148" s="24">
        <f>IF(B148="","",C148*D148)</f>
        <v/>
      </c>
      <c r="F148" s="24">
        <f>IF(B148="","",ROUND(E148*0.1,2))</f>
        <v/>
      </c>
      <c r="G148" s="24">
        <f>IF(B148="","",E148-F148)</f>
        <v/>
      </c>
    </row>
    <row r="149">
      <c r="A149" s="22" t="n"/>
      <c r="B149" s="23" t="n"/>
      <c r="C149" s="24" t="n"/>
      <c r="D149" s="23" t="n"/>
      <c r="E149" s="24">
        <f>IF(B149="","",C149*D149)</f>
        <v/>
      </c>
      <c r="F149" s="24">
        <f>IF(B149="","",ROUND(E149*0.1,2))</f>
        <v/>
      </c>
      <c r="G149" s="24">
        <f>IF(B149="","",E149-F149)</f>
        <v/>
      </c>
    </row>
    <row r="150">
      <c r="A150" s="22" t="n"/>
      <c r="B150" s="23" t="n"/>
      <c r="C150" s="24" t="n"/>
      <c r="D150" s="23" t="n"/>
      <c r="E150" s="24">
        <f>IF(B150="","",C150*D150)</f>
        <v/>
      </c>
      <c r="F150" s="24">
        <f>IF(B150="","",ROUND(E150*0.1,2))</f>
        <v/>
      </c>
      <c r="G150" s="24">
        <f>IF(B150="","",E150-F150)</f>
        <v/>
      </c>
    </row>
    <row r="151">
      <c r="A151" s="22" t="n"/>
      <c r="B151" s="23" t="n"/>
      <c r="C151" s="24" t="n"/>
      <c r="D151" s="23" t="n"/>
      <c r="E151" s="24">
        <f>IF(B151="","",C151*D151)</f>
        <v/>
      </c>
      <c r="F151" s="24">
        <f>IF(B151="","",ROUND(E151*0.1,2))</f>
        <v/>
      </c>
      <c r="G151" s="24">
        <f>IF(B151="","",E151-F151)</f>
        <v/>
      </c>
    </row>
    <row r="152">
      <c r="A152" s="22" t="n"/>
      <c r="B152" s="23" t="n"/>
      <c r="C152" s="24" t="n"/>
      <c r="D152" s="23" t="n"/>
      <c r="E152" s="24">
        <f>IF(B152="","",C152*D152)</f>
        <v/>
      </c>
      <c r="F152" s="24">
        <f>IF(B152="","",ROUND(E152*0.1,2))</f>
        <v/>
      </c>
      <c r="G152" s="24">
        <f>IF(B152="","",E152-F152)</f>
        <v/>
      </c>
    </row>
    <row r="153">
      <c r="A153" s="22" t="n"/>
      <c r="B153" s="23" t="n"/>
      <c r="C153" s="24" t="n"/>
      <c r="D153" s="23" t="n"/>
      <c r="E153" s="24">
        <f>IF(B153="","",C153*D153)</f>
        <v/>
      </c>
      <c r="F153" s="24">
        <f>IF(B153="","",ROUND(E153*0.1,2))</f>
        <v/>
      </c>
      <c r="G153" s="24">
        <f>IF(B153="","",E153-F153)</f>
        <v/>
      </c>
    </row>
    <row r="154">
      <c r="A154" s="22" t="n"/>
      <c r="B154" s="23" t="n"/>
      <c r="C154" s="24" t="n"/>
      <c r="D154" s="23" t="n"/>
      <c r="E154" s="24">
        <f>IF(B154="","",C154*D154)</f>
        <v/>
      </c>
      <c r="F154" s="24">
        <f>IF(B154="","",ROUND(E154*0.1,2))</f>
        <v/>
      </c>
      <c r="G154" s="24">
        <f>IF(B154="","",E154-F154)</f>
        <v/>
      </c>
    </row>
    <row r="155">
      <c r="A155" s="22" t="n"/>
      <c r="B155" s="23" t="n"/>
      <c r="C155" s="24" t="n"/>
      <c r="D155" s="23" t="n"/>
      <c r="E155" s="24">
        <f>IF(B155="","",C155*D155)</f>
        <v/>
      </c>
      <c r="F155" s="24">
        <f>IF(B155="","",ROUND(E155*0.1,2))</f>
        <v/>
      </c>
      <c r="G155" s="24">
        <f>IF(B155="","",E155-F155)</f>
        <v/>
      </c>
    </row>
    <row r="156">
      <c r="A156" s="22" t="n"/>
      <c r="B156" s="23" t="n"/>
      <c r="C156" s="24" t="n"/>
      <c r="D156" s="23" t="n"/>
      <c r="E156" s="24">
        <f>IF(B156="","",C156*D156)</f>
        <v/>
      </c>
      <c r="F156" s="24">
        <f>IF(B156="","",ROUND(E156*0.1,2))</f>
        <v/>
      </c>
      <c r="G156" s="24">
        <f>IF(B156="","",E156-F156)</f>
        <v/>
      </c>
    </row>
    <row r="157">
      <c r="A157" s="22" t="n"/>
      <c r="B157" s="23" t="n"/>
      <c r="C157" s="24" t="n"/>
      <c r="D157" s="23" t="n"/>
      <c r="E157" s="24">
        <f>IF(B157="","",C157*D157)</f>
        <v/>
      </c>
      <c r="F157" s="24">
        <f>IF(B157="","",ROUND(E157*0.1,2))</f>
        <v/>
      </c>
      <c r="G157" s="24">
        <f>IF(B157="","",E157-F157)</f>
        <v/>
      </c>
    </row>
    <row r="158">
      <c r="A158" s="22" t="n"/>
      <c r="B158" s="23" t="n"/>
      <c r="C158" s="24" t="n"/>
      <c r="D158" s="23" t="n"/>
      <c r="E158" s="24">
        <f>IF(B158="","",C158*D158)</f>
        <v/>
      </c>
      <c r="F158" s="24">
        <f>IF(B158="","",ROUND(E158*0.1,2))</f>
        <v/>
      </c>
      <c r="G158" s="24">
        <f>IF(B158="","",E158-F158)</f>
        <v/>
      </c>
    </row>
    <row r="159">
      <c r="A159" s="22" t="n"/>
      <c r="B159" s="23" t="n"/>
      <c r="C159" s="24" t="n"/>
      <c r="D159" s="23" t="n"/>
      <c r="E159" s="24">
        <f>IF(B159="","",C159*D159)</f>
        <v/>
      </c>
      <c r="F159" s="24">
        <f>IF(B159="","",ROUND(E159*0.1,2))</f>
        <v/>
      </c>
      <c r="G159" s="24">
        <f>IF(B159="","",E159-F159)</f>
        <v/>
      </c>
    </row>
    <row r="160">
      <c r="A160" s="22" t="n"/>
      <c r="B160" s="23" t="n"/>
      <c r="C160" s="24" t="n"/>
      <c r="D160" s="23" t="n"/>
      <c r="E160" s="24">
        <f>IF(B160="","",C160*D160)</f>
        <v/>
      </c>
      <c r="F160" s="24">
        <f>IF(B160="","",ROUND(E160*0.1,2))</f>
        <v/>
      </c>
      <c r="G160" s="24">
        <f>IF(B160="","",E160-F160)</f>
        <v/>
      </c>
    </row>
    <row r="161">
      <c r="A161" s="22" t="n"/>
      <c r="B161" s="23" t="n"/>
      <c r="C161" s="24" t="n"/>
      <c r="D161" s="23" t="n"/>
      <c r="E161" s="24">
        <f>IF(B161="","",C161*D161)</f>
        <v/>
      </c>
      <c r="F161" s="24">
        <f>IF(B161="","",ROUND(E161*0.1,2))</f>
        <v/>
      </c>
      <c r="G161" s="24">
        <f>IF(B161="","",E161-F161)</f>
        <v/>
      </c>
    </row>
    <row r="162">
      <c r="A162" s="22" t="n"/>
      <c r="B162" s="23" t="n"/>
      <c r="C162" s="24" t="n"/>
      <c r="D162" s="23" t="n"/>
      <c r="E162" s="24">
        <f>IF(B162="","",C162*D162)</f>
        <v/>
      </c>
      <c r="F162" s="24">
        <f>IF(B162="","",ROUND(E162*0.1,2))</f>
        <v/>
      </c>
      <c r="G162" s="24">
        <f>IF(B162="","",E162-F162)</f>
        <v/>
      </c>
    </row>
    <row r="163">
      <c r="A163" s="22" t="n"/>
      <c r="B163" s="23" t="n"/>
      <c r="C163" s="24" t="n"/>
      <c r="D163" s="23" t="n"/>
      <c r="E163" s="24">
        <f>IF(B163="","",C163*D163)</f>
        <v/>
      </c>
      <c r="F163" s="24">
        <f>IF(B163="","",ROUND(E163*0.1,2))</f>
        <v/>
      </c>
      <c r="G163" s="24">
        <f>IF(B163="","",E163-F163)</f>
        <v/>
      </c>
    </row>
    <row r="164">
      <c r="A164" s="22" t="n"/>
      <c r="B164" s="23" t="n"/>
      <c r="C164" s="24" t="n"/>
      <c r="D164" s="23" t="n"/>
      <c r="E164" s="24">
        <f>IF(B164="","",C164*D164)</f>
        <v/>
      </c>
      <c r="F164" s="24">
        <f>IF(B164="","",ROUND(E164*0.1,2))</f>
        <v/>
      </c>
      <c r="G164" s="24">
        <f>IF(B164="","",E164-F164)</f>
        <v/>
      </c>
    </row>
    <row r="165">
      <c r="A165" s="22" t="n"/>
      <c r="B165" s="23" t="n"/>
      <c r="C165" s="24" t="n"/>
      <c r="D165" s="23" t="n"/>
      <c r="E165" s="24">
        <f>IF(B165="","",C165*D165)</f>
        <v/>
      </c>
      <c r="F165" s="24">
        <f>IF(B165="","",ROUND(E165*0.1,2))</f>
        <v/>
      </c>
      <c r="G165" s="24">
        <f>IF(B165="","",E165-F165)</f>
        <v/>
      </c>
    </row>
    <row r="166">
      <c r="A166" s="22" t="n"/>
      <c r="B166" s="23" t="n"/>
      <c r="C166" s="24" t="n"/>
      <c r="D166" s="23" t="n"/>
      <c r="E166" s="24">
        <f>IF(B166="","",C166*D166)</f>
        <v/>
      </c>
      <c r="F166" s="24">
        <f>IF(B166="","",ROUND(E166*0.1,2))</f>
        <v/>
      </c>
      <c r="G166" s="24">
        <f>IF(B166="","",E166-F166)</f>
        <v/>
      </c>
    </row>
    <row r="167">
      <c r="A167" s="22" t="n"/>
      <c r="B167" s="23" t="n"/>
      <c r="C167" s="24" t="n"/>
      <c r="D167" s="23" t="n"/>
      <c r="E167" s="24">
        <f>IF(B167="","",C167*D167)</f>
        <v/>
      </c>
      <c r="F167" s="24">
        <f>IF(B167="","",ROUND(E167*0.1,2))</f>
        <v/>
      </c>
      <c r="G167" s="24">
        <f>IF(B167="","",E167-F167)</f>
        <v/>
      </c>
    </row>
    <row r="168">
      <c r="A168" s="22" t="n"/>
      <c r="B168" s="23" t="n"/>
      <c r="C168" s="24" t="n"/>
      <c r="D168" s="23" t="n"/>
      <c r="E168" s="24">
        <f>IF(B168="","",C168*D168)</f>
        <v/>
      </c>
      <c r="F168" s="24">
        <f>IF(B168="","",ROUND(E168*0.1,2))</f>
        <v/>
      </c>
      <c r="G168" s="24">
        <f>IF(B168="","",E168-F168)</f>
        <v/>
      </c>
    </row>
    <row r="169">
      <c r="A169" s="22" t="n"/>
      <c r="B169" s="23" t="n"/>
      <c r="C169" s="24" t="n"/>
      <c r="D169" s="23" t="n"/>
      <c r="E169" s="24">
        <f>IF(B169="","",C169*D169)</f>
        <v/>
      </c>
      <c r="F169" s="24">
        <f>IF(B169="","",ROUND(E169*0.1,2))</f>
        <v/>
      </c>
      <c r="G169" s="24">
        <f>IF(B169="","",E169-F169)</f>
        <v/>
      </c>
    </row>
    <row r="170">
      <c r="A170" s="22" t="n"/>
      <c r="B170" s="23" t="n"/>
      <c r="C170" s="24" t="n"/>
      <c r="D170" s="23" t="n"/>
      <c r="E170" s="24">
        <f>IF(B170="","",C170*D170)</f>
        <v/>
      </c>
      <c r="F170" s="24">
        <f>IF(B170="","",ROUND(E170*0.1,2))</f>
        <v/>
      </c>
      <c r="G170" s="24">
        <f>IF(B170="","",E170-F170)</f>
        <v/>
      </c>
    </row>
    <row r="171">
      <c r="A171" s="22" t="n"/>
      <c r="B171" s="23" t="n"/>
      <c r="C171" s="24" t="n"/>
      <c r="D171" s="23" t="n"/>
      <c r="E171" s="24">
        <f>IF(B171="","",C171*D171)</f>
        <v/>
      </c>
      <c r="F171" s="24">
        <f>IF(B171="","",ROUND(E171*0.1,2))</f>
        <v/>
      </c>
      <c r="G171" s="24">
        <f>IF(B171="","",E171-F171)</f>
        <v/>
      </c>
    </row>
    <row r="172">
      <c r="A172" s="22" t="n"/>
      <c r="B172" s="23" t="n"/>
      <c r="C172" s="24" t="n"/>
      <c r="D172" s="23" t="n"/>
      <c r="E172" s="24">
        <f>IF(B172="","",C172*D172)</f>
        <v/>
      </c>
      <c r="F172" s="24">
        <f>IF(B172="","",ROUND(E172*0.1,2))</f>
        <v/>
      </c>
      <c r="G172" s="24">
        <f>IF(B172="","",E172-F172)</f>
        <v/>
      </c>
    </row>
    <row r="173">
      <c r="A173" s="22" t="n"/>
      <c r="B173" s="23" t="n"/>
      <c r="C173" s="24" t="n"/>
      <c r="D173" s="23" t="n"/>
      <c r="E173" s="24">
        <f>IF(B173="","",C173*D173)</f>
        <v/>
      </c>
      <c r="F173" s="24">
        <f>IF(B173="","",ROUND(E173*0.1,2))</f>
        <v/>
      </c>
      <c r="G173" s="24">
        <f>IF(B173="","",E173-F173)</f>
        <v/>
      </c>
    </row>
    <row r="174">
      <c r="A174" s="22" t="n"/>
      <c r="B174" s="23" t="n"/>
      <c r="C174" s="24" t="n"/>
      <c r="D174" s="23" t="n"/>
      <c r="E174" s="24">
        <f>IF(B174="","",C174*D174)</f>
        <v/>
      </c>
      <c r="F174" s="24">
        <f>IF(B174="","",ROUND(E174*0.1,2))</f>
        <v/>
      </c>
      <c r="G174" s="24">
        <f>IF(B174="","",E174-F174)</f>
        <v/>
      </c>
    </row>
    <row r="175">
      <c r="A175" s="22" t="n"/>
      <c r="B175" s="23" t="n"/>
      <c r="C175" s="24" t="n"/>
      <c r="D175" s="23" t="n"/>
      <c r="E175" s="24">
        <f>IF(B175="","",C175*D175)</f>
        <v/>
      </c>
      <c r="F175" s="24">
        <f>IF(B175="","",ROUND(E175*0.1,2))</f>
        <v/>
      </c>
      <c r="G175" s="24">
        <f>IF(B175="","",E175-F175)</f>
        <v/>
      </c>
    </row>
    <row r="176">
      <c r="A176" s="22" t="n"/>
      <c r="B176" s="23" t="n"/>
      <c r="C176" s="24" t="n"/>
      <c r="D176" s="23" t="n"/>
      <c r="E176" s="24">
        <f>IF(B176="","",C176*D176)</f>
        <v/>
      </c>
      <c r="F176" s="24">
        <f>IF(B176="","",ROUND(E176*0.1,2))</f>
        <v/>
      </c>
      <c r="G176" s="24">
        <f>IF(B176="","",E176-F176)</f>
        <v/>
      </c>
    </row>
    <row r="177">
      <c r="A177" s="22" t="n"/>
      <c r="B177" s="23" t="n"/>
      <c r="C177" s="24" t="n"/>
      <c r="D177" s="23" t="n"/>
      <c r="E177" s="24">
        <f>IF(B177="","",C177*D177)</f>
        <v/>
      </c>
      <c r="F177" s="24">
        <f>IF(B177="","",ROUND(E177*0.1,2))</f>
        <v/>
      </c>
      <c r="G177" s="24">
        <f>IF(B177="","",E177-F177)</f>
        <v/>
      </c>
    </row>
    <row r="178">
      <c r="A178" s="22" t="n"/>
      <c r="B178" s="23" t="n"/>
      <c r="C178" s="24" t="n"/>
      <c r="D178" s="23" t="n"/>
      <c r="E178" s="24">
        <f>IF(B178="","",C178*D178)</f>
        <v/>
      </c>
      <c r="F178" s="24">
        <f>IF(B178="","",ROUND(E178*0.1,2))</f>
        <v/>
      </c>
      <c r="G178" s="24">
        <f>IF(B178="","",E178-F178)</f>
        <v/>
      </c>
    </row>
    <row r="179">
      <c r="A179" s="22" t="n"/>
      <c r="B179" s="23" t="n"/>
      <c r="C179" s="24" t="n"/>
      <c r="D179" s="23" t="n"/>
      <c r="E179" s="24">
        <f>IF(B179="","",C179*D179)</f>
        <v/>
      </c>
      <c r="F179" s="24">
        <f>IF(B179="","",ROUND(E179*0.1,2))</f>
        <v/>
      </c>
      <c r="G179" s="24">
        <f>IF(B179="","",E179-F179)</f>
        <v/>
      </c>
    </row>
    <row r="180">
      <c r="A180" s="22" t="n"/>
      <c r="B180" s="23" t="n"/>
      <c r="C180" s="24" t="n"/>
      <c r="D180" s="23" t="n"/>
      <c r="E180" s="24">
        <f>IF(B180="","",C180*D180)</f>
        <v/>
      </c>
      <c r="F180" s="24">
        <f>IF(B180="","",ROUND(E180*0.1,2))</f>
        <v/>
      </c>
      <c r="G180" s="24">
        <f>IF(B180="","",E180-F180)</f>
        <v/>
      </c>
    </row>
    <row r="181">
      <c r="A181" s="22" t="n"/>
      <c r="B181" s="23" t="n"/>
      <c r="C181" s="24" t="n"/>
      <c r="D181" s="23" t="n"/>
      <c r="E181" s="24">
        <f>IF(B181="","",C181*D181)</f>
        <v/>
      </c>
      <c r="F181" s="24">
        <f>IF(B181="","",ROUND(E181*0.1,2))</f>
        <v/>
      </c>
      <c r="G181" s="24">
        <f>IF(B181="","",E181-F181)</f>
        <v/>
      </c>
    </row>
    <row r="182">
      <c r="A182" s="22" t="n"/>
      <c r="B182" s="23" t="n"/>
      <c r="C182" s="24" t="n"/>
      <c r="D182" s="23" t="n"/>
      <c r="E182" s="24">
        <f>IF(B182="","",C182*D182)</f>
        <v/>
      </c>
      <c r="F182" s="24">
        <f>IF(B182="","",ROUND(E182*0.1,2))</f>
        <v/>
      </c>
      <c r="G182" s="24">
        <f>IF(B182="","",E182-F182)</f>
        <v/>
      </c>
    </row>
    <row r="183">
      <c r="A183" s="22" t="n"/>
      <c r="B183" s="23" t="n"/>
      <c r="C183" s="24" t="n"/>
      <c r="D183" s="23" t="n"/>
      <c r="E183" s="24">
        <f>IF(B183="","",C183*D183)</f>
        <v/>
      </c>
      <c r="F183" s="24">
        <f>IF(B183="","",ROUND(E183*0.1,2))</f>
        <v/>
      </c>
      <c r="G183" s="24">
        <f>IF(B183="","",E183-F183)</f>
        <v/>
      </c>
    </row>
    <row r="184">
      <c r="A184" s="22" t="n"/>
      <c r="B184" s="23" t="n"/>
      <c r="C184" s="24" t="n"/>
      <c r="D184" s="23" t="n"/>
      <c r="E184" s="24">
        <f>IF(B184="","",C184*D184)</f>
        <v/>
      </c>
      <c r="F184" s="24">
        <f>IF(B184="","",ROUND(E184*0.1,2))</f>
        <v/>
      </c>
      <c r="G184" s="24">
        <f>IF(B184="","",E184-F184)</f>
        <v/>
      </c>
    </row>
    <row r="185">
      <c r="A185" s="22" t="n"/>
      <c r="B185" s="23" t="n"/>
      <c r="C185" s="24" t="n"/>
      <c r="D185" s="23" t="n"/>
      <c r="E185" s="24">
        <f>IF(B185="","",C185*D185)</f>
        <v/>
      </c>
      <c r="F185" s="24">
        <f>IF(B185="","",ROUND(E185*0.1,2))</f>
        <v/>
      </c>
      <c r="G185" s="24">
        <f>IF(B185="","",E185-F185)</f>
        <v/>
      </c>
    </row>
    <row r="186">
      <c r="A186" s="22" t="n"/>
      <c r="B186" s="23" t="n"/>
      <c r="C186" s="24" t="n"/>
      <c r="D186" s="23" t="n"/>
      <c r="E186" s="24">
        <f>IF(B186="","",C186*D186)</f>
        <v/>
      </c>
      <c r="F186" s="24">
        <f>IF(B186="","",ROUND(E186*0.1,2))</f>
        <v/>
      </c>
      <c r="G186" s="24">
        <f>IF(B186="","",E186-F186)</f>
        <v/>
      </c>
    </row>
    <row r="187">
      <c r="A187" s="22" t="n"/>
      <c r="B187" s="23" t="n"/>
      <c r="C187" s="24" t="n"/>
      <c r="D187" s="23" t="n"/>
      <c r="E187" s="24">
        <f>IF(B187="","",C187*D187)</f>
        <v/>
      </c>
      <c r="F187" s="24">
        <f>IF(B187="","",ROUND(E187*0.1,2))</f>
        <v/>
      </c>
      <c r="G187" s="24">
        <f>IF(B187="","",E187-F187)</f>
        <v/>
      </c>
    </row>
    <row r="188">
      <c r="A188" s="22" t="n"/>
      <c r="B188" s="23" t="n"/>
      <c r="C188" s="24" t="n"/>
      <c r="D188" s="23" t="n"/>
      <c r="E188" s="24">
        <f>IF(B188="","",C188*D188)</f>
        <v/>
      </c>
      <c r="F188" s="24">
        <f>IF(B188="","",ROUND(E188*0.1,2))</f>
        <v/>
      </c>
      <c r="G188" s="24">
        <f>IF(B188="","",E188-F188)</f>
        <v/>
      </c>
    </row>
    <row r="189">
      <c r="A189" s="22" t="n"/>
      <c r="B189" s="23" t="n"/>
      <c r="C189" s="24" t="n"/>
      <c r="D189" s="23" t="n"/>
      <c r="E189" s="24">
        <f>IF(B189="","",C189*D189)</f>
        <v/>
      </c>
      <c r="F189" s="24">
        <f>IF(B189="","",ROUND(E189*0.1,2))</f>
        <v/>
      </c>
      <c r="G189" s="24">
        <f>IF(B189="","",E189-F189)</f>
        <v/>
      </c>
    </row>
    <row r="190">
      <c r="A190" s="22" t="n"/>
      <c r="B190" s="23" t="n"/>
      <c r="C190" s="24" t="n"/>
      <c r="D190" s="23" t="n"/>
      <c r="E190" s="24">
        <f>IF(B190="","",C190*D190)</f>
        <v/>
      </c>
      <c r="F190" s="24">
        <f>IF(B190="","",ROUND(E190*0.1,2))</f>
        <v/>
      </c>
      <c r="G190" s="24">
        <f>IF(B190="","",E190-F190)</f>
        <v/>
      </c>
    </row>
    <row r="191">
      <c r="A191" s="22" t="n"/>
      <c r="B191" s="23" t="n"/>
      <c r="C191" s="24" t="n"/>
      <c r="D191" s="23" t="n"/>
      <c r="E191" s="24">
        <f>IF(B191="","",C191*D191)</f>
        <v/>
      </c>
      <c r="F191" s="24">
        <f>IF(B191="","",ROUND(E191*0.1,2))</f>
        <v/>
      </c>
      <c r="G191" s="24">
        <f>IF(B191="","",E191-F191)</f>
        <v/>
      </c>
    </row>
    <row r="192">
      <c r="A192" s="22" t="n"/>
      <c r="B192" s="23" t="n"/>
      <c r="C192" s="24" t="n"/>
      <c r="D192" s="23" t="n"/>
      <c r="E192" s="24">
        <f>IF(B192="","",C192*D192)</f>
        <v/>
      </c>
      <c r="F192" s="24">
        <f>IF(B192="","",ROUND(E192*0.1,2))</f>
        <v/>
      </c>
      <c r="G192" s="24">
        <f>IF(B192="","",E192-F192)</f>
        <v/>
      </c>
    </row>
    <row r="193">
      <c r="A193" s="22" t="n"/>
      <c r="B193" s="23" t="n"/>
      <c r="C193" s="24" t="n"/>
      <c r="D193" s="23" t="n"/>
      <c r="E193" s="24">
        <f>IF(B193="","",C193*D193)</f>
        <v/>
      </c>
      <c r="F193" s="24">
        <f>IF(B193="","",ROUND(E193*0.1,2))</f>
        <v/>
      </c>
      <c r="G193" s="24">
        <f>IF(B193="","",E193-F193)</f>
        <v/>
      </c>
    </row>
    <row r="194">
      <c r="A194" s="22" t="n"/>
      <c r="B194" s="23" t="n"/>
      <c r="C194" s="24" t="n"/>
      <c r="D194" s="23" t="n"/>
      <c r="E194" s="24">
        <f>IF(B194="","",C194*D194)</f>
        <v/>
      </c>
      <c r="F194" s="24">
        <f>IF(B194="","",ROUND(E194*0.1,2))</f>
        <v/>
      </c>
      <c r="G194" s="24">
        <f>IF(B194="","",E194-F194)</f>
        <v/>
      </c>
    </row>
    <row r="195">
      <c r="A195" s="22" t="n"/>
      <c r="B195" s="23" t="n"/>
      <c r="C195" s="24" t="n"/>
      <c r="D195" s="23" t="n"/>
      <c r="E195" s="24">
        <f>IF(B195="","",C195*D195)</f>
        <v/>
      </c>
      <c r="F195" s="24">
        <f>IF(B195="","",ROUND(E195*0.1,2))</f>
        <v/>
      </c>
      <c r="G195" s="24">
        <f>IF(B195="","",E195-F195)</f>
        <v/>
      </c>
    </row>
    <row r="196">
      <c r="A196" s="22" t="n"/>
      <c r="B196" s="23" t="n"/>
      <c r="C196" s="24" t="n"/>
      <c r="D196" s="23" t="n"/>
      <c r="E196" s="24">
        <f>IF(B196="","",C196*D196)</f>
        <v/>
      </c>
      <c r="F196" s="24">
        <f>IF(B196="","",ROUND(E196*0.1,2))</f>
        <v/>
      </c>
      <c r="G196" s="24">
        <f>IF(B196="","",E196-F196)</f>
        <v/>
      </c>
    </row>
    <row r="197">
      <c r="A197" s="22" t="n"/>
      <c r="B197" s="23" t="n"/>
      <c r="C197" s="24" t="n"/>
      <c r="D197" s="23" t="n"/>
      <c r="E197" s="24">
        <f>IF(B197="","",C197*D197)</f>
        <v/>
      </c>
      <c r="F197" s="24">
        <f>IF(B197="","",ROUND(E197*0.1,2))</f>
        <v/>
      </c>
      <c r="G197" s="24">
        <f>IF(B197="","",E197-F197)</f>
        <v/>
      </c>
    </row>
    <row r="198">
      <c r="A198" s="22" t="n"/>
      <c r="B198" s="23" t="n"/>
      <c r="C198" s="24" t="n"/>
      <c r="D198" s="23" t="n"/>
      <c r="E198" s="24">
        <f>IF(B198="","",C198*D198)</f>
        <v/>
      </c>
      <c r="F198" s="24">
        <f>IF(B198="","",ROUND(E198*0.1,2))</f>
        <v/>
      </c>
      <c r="G198" s="24">
        <f>IF(B198="","",E198-F198)</f>
        <v/>
      </c>
    </row>
    <row r="199">
      <c r="A199" s="22" t="n"/>
      <c r="B199" s="23" t="n"/>
      <c r="C199" s="24" t="n"/>
      <c r="D199" s="23" t="n"/>
      <c r="E199" s="24">
        <f>IF(B199="","",C199*D199)</f>
        <v/>
      </c>
      <c r="F199" s="24">
        <f>IF(B199="","",ROUND(E199*0.1,2))</f>
        <v/>
      </c>
      <c r="G199" s="24">
        <f>IF(B199="","",E199-F199)</f>
        <v/>
      </c>
    </row>
    <row r="200">
      <c r="A200" s="22" t="n"/>
      <c r="B200" s="23" t="n"/>
      <c r="C200" s="24" t="n"/>
      <c r="D200" s="23" t="n"/>
      <c r="E200" s="24">
        <f>IF(B200="","",C200*D200)</f>
        <v/>
      </c>
      <c r="F200" s="24">
        <f>IF(B200="","",ROUND(E200*0.1,2))</f>
        <v/>
      </c>
      <c r="G200" s="24">
        <f>IF(B200="","",E200-F200)</f>
        <v/>
      </c>
    </row>
    <row r="201">
      <c r="A201" s="22" t="n"/>
      <c r="B201" s="23" t="n"/>
      <c r="C201" s="24" t="n"/>
      <c r="D201" s="23" t="n"/>
      <c r="E201" s="24">
        <f>IF(B201="","",C201*D201)</f>
        <v/>
      </c>
      <c r="F201" s="24">
        <f>IF(B201="","",ROUND(E201*0.1,2))</f>
        <v/>
      </c>
      <c r="G201" s="24">
        <f>IF(B201="","",E201-F201)</f>
        <v/>
      </c>
    </row>
    <row r="202">
      <c r="A202" s="22" t="n"/>
      <c r="B202" s="23" t="n"/>
      <c r="C202" s="24" t="n"/>
      <c r="D202" s="23" t="n"/>
      <c r="E202" s="24">
        <f>IF(B202="","",C202*D202)</f>
        <v/>
      </c>
      <c r="F202" s="24">
        <f>IF(B202="","",ROUND(E202*0.1,2))</f>
        <v/>
      </c>
      <c r="G202" s="24">
        <f>IF(B202="","",E202-F202)</f>
        <v/>
      </c>
    </row>
    <row r="203">
      <c r="A203" s="22" t="n"/>
      <c r="B203" s="23" t="n"/>
      <c r="C203" s="24" t="n"/>
      <c r="D203" s="23" t="n"/>
      <c r="E203" s="24">
        <f>IF(B203="","",C203*D203)</f>
        <v/>
      </c>
      <c r="F203" s="24">
        <f>IF(B203="","",ROUND(E203*0.1,2))</f>
        <v/>
      </c>
      <c r="G203" s="24">
        <f>IF(B203="","",E203-F203)</f>
        <v/>
      </c>
    </row>
    <row r="204">
      <c r="A204" s="22" t="n"/>
      <c r="B204" s="23" t="n"/>
      <c r="C204" s="24" t="n"/>
      <c r="D204" s="23" t="n"/>
      <c r="E204" s="24">
        <f>IF(B204="","",C204*D204)</f>
        <v/>
      </c>
      <c r="F204" s="24">
        <f>IF(B204="","",ROUND(E204*0.1,2))</f>
        <v/>
      </c>
      <c r="G204" s="24">
        <f>IF(B204="","",E204-F204)</f>
        <v/>
      </c>
    </row>
    <row r="205">
      <c r="A205" s="22" t="n"/>
      <c r="B205" s="23" t="n"/>
      <c r="C205" s="24" t="n"/>
      <c r="D205" s="23" t="n"/>
      <c r="E205" s="24">
        <f>IF(B205="","",C205*D205)</f>
        <v/>
      </c>
      <c r="F205" s="24">
        <f>IF(B205="","",ROUND(E205*0.1,2))</f>
        <v/>
      </c>
      <c r="G205" s="24">
        <f>IF(B205="","",E205-F205)</f>
        <v/>
      </c>
    </row>
    <row r="206">
      <c r="A206" s="22" t="n"/>
      <c r="B206" s="23" t="n"/>
      <c r="C206" s="24" t="n"/>
      <c r="D206" s="23" t="n"/>
      <c r="E206" s="24">
        <f>IF(B206="","",C206*D206)</f>
        <v/>
      </c>
      <c r="F206" s="24">
        <f>IF(B206="","",ROUND(E206*0.1,2))</f>
        <v/>
      </c>
      <c r="G206" s="24">
        <f>IF(B206="","",E206-F206)</f>
        <v/>
      </c>
    </row>
    <row r="207">
      <c r="A207" s="22" t="n"/>
      <c r="B207" s="23" t="n"/>
      <c r="C207" s="24" t="n"/>
      <c r="D207" s="23" t="n"/>
      <c r="E207" s="24">
        <f>IF(B207="","",C207*D207)</f>
        <v/>
      </c>
      <c r="F207" s="24">
        <f>IF(B207="","",ROUND(E207*0.1,2))</f>
        <v/>
      </c>
      <c r="G207" s="24">
        <f>IF(B207="","",E207-F207)</f>
        <v/>
      </c>
    </row>
    <row r="208">
      <c r="A208" s="22" t="n"/>
      <c r="B208" s="23" t="n"/>
      <c r="C208" s="24" t="n"/>
      <c r="D208" s="23" t="n"/>
      <c r="E208" s="24">
        <f>IF(B208="","",C208*D208)</f>
        <v/>
      </c>
      <c r="F208" s="24">
        <f>IF(B208="","",ROUND(E208*0.1,2))</f>
        <v/>
      </c>
      <c r="G208" s="24">
        <f>IF(B208="","",E208-F208)</f>
        <v/>
      </c>
    </row>
    <row r="209">
      <c r="A209" s="22" t="n"/>
      <c r="B209" s="23" t="n"/>
      <c r="C209" s="24" t="n"/>
      <c r="D209" s="23" t="n"/>
      <c r="E209" s="24">
        <f>IF(B209="","",C209*D209)</f>
        <v/>
      </c>
      <c r="F209" s="24">
        <f>IF(B209="","",ROUND(E209*0.1,2))</f>
        <v/>
      </c>
      <c r="G209" s="24">
        <f>IF(B209="","",E209-F209)</f>
        <v/>
      </c>
    </row>
    <row r="210">
      <c r="A210" s="22" t="n"/>
      <c r="B210" s="23" t="n"/>
      <c r="C210" s="24" t="n"/>
      <c r="D210" s="23" t="n"/>
      <c r="E210" s="24">
        <f>IF(B210="","",C210*D210)</f>
        <v/>
      </c>
      <c r="F210" s="24">
        <f>IF(B210="","",ROUND(E210*0.1,2))</f>
        <v/>
      </c>
      <c r="G210" s="24">
        <f>IF(B210="","",E210-F210)</f>
        <v/>
      </c>
    </row>
    <row r="211">
      <c r="A211" s="22" t="n"/>
      <c r="B211" s="23" t="n"/>
      <c r="C211" s="24" t="n"/>
      <c r="D211" s="23" t="n"/>
      <c r="E211" s="24">
        <f>IF(B211="","",C211*D211)</f>
        <v/>
      </c>
      <c r="F211" s="24">
        <f>IF(B211="","",ROUND(E211*0.1,2))</f>
        <v/>
      </c>
      <c r="G211" s="24">
        <f>IF(B211="","",E211-F211)</f>
        <v/>
      </c>
    </row>
    <row r="212">
      <c r="A212" s="22" t="n"/>
      <c r="B212" s="23" t="n"/>
      <c r="C212" s="24" t="n"/>
      <c r="D212" s="23" t="n"/>
      <c r="E212" s="24">
        <f>IF(B212="","",C212*D212)</f>
        <v/>
      </c>
      <c r="F212" s="24">
        <f>IF(B212="","",ROUND(E212*0.1,2))</f>
        <v/>
      </c>
      <c r="G212" s="24">
        <f>IF(B212="","",E212-F212)</f>
        <v/>
      </c>
    </row>
    <row r="213">
      <c r="A213" s="22" t="n"/>
      <c r="B213" s="23" t="n"/>
      <c r="C213" s="24" t="n"/>
      <c r="D213" s="23" t="n"/>
      <c r="E213" s="24">
        <f>IF(B213="","",C213*D213)</f>
        <v/>
      </c>
      <c r="F213" s="24">
        <f>IF(B213="","",ROUND(E213*0.1,2))</f>
        <v/>
      </c>
      <c r="G213" s="24">
        <f>IF(B213="","",E213-F213)</f>
        <v/>
      </c>
    </row>
    <row r="214">
      <c r="A214" s="22" t="n"/>
      <c r="B214" s="23" t="n"/>
      <c r="C214" s="24" t="n"/>
      <c r="D214" s="23" t="n"/>
      <c r="E214" s="24">
        <f>IF(B214="","",C214*D214)</f>
        <v/>
      </c>
      <c r="F214" s="24">
        <f>IF(B214="","",ROUND(E214*0.1,2))</f>
        <v/>
      </c>
      <c r="G214" s="24">
        <f>IF(B214="","",E214-F214)</f>
        <v/>
      </c>
    </row>
    <row r="215">
      <c r="A215" s="22" t="n"/>
      <c r="B215" s="23" t="n"/>
      <c r="C215" s="24" t="n"/>
      <c r="D215" s="23" t="n"/>
      <c r="E215" s="24">
        <f>IF(B215="","",C215*D215)</f>
        <v/>
      </c>
      <c r="F215" s="24">
        <f>IF(B215="","",ROUND(E215*0.1,2))</f>
        <v/>
      </c>
      <c r="G215" s="24">
        <f>IF(B215="","",E215-F215)</f>
        <v/>
      </c>
    </row>
    <row r="216">
      <c r="A216" s="22" t="n"/>
      <c r="B216" s="23" t="n"/>
      <c r="C216" s="24" t="n"/>
      <c r="D216" s="23" t="n"/>
      <c r="E216" s="24">
        <f>IF(B216="","",C216*D216)</f>
        <v/>
      </c>
      <c r="F216" s="24">
        <f>IF(B216="","",ROUND(E216*0.1,2))</f>
        <v/>
      </c>
      <c r="G216" s="24">
        <f>IF(B216="","",E216-F216)</f>
        <v/>
      </c>
    </row>
    <row r="217">
      <c r="A217" s="22" t="n"/>
      <c r="B217" s="23" t="n"/>
      <c r="C217" s="24" t="n"/>
      <c r="D217" s="23" t="n"/>
      <c r="E217" s="24">
        <f>IF(B217="","",C217*D217)</f>
        <v/>
      </c>
      <c r="F217" s="24">
        <f>IF(B217="","",ROUND(E217*0.1,2))</f>
        <v/>
      </c>
      <c r="G217" s="24">
        <f>IF(B217="","",E217-F217)</f>
        <v/>
      </c>
    </row>
    <row r="218">
      <c r="A218" s="22" t="n"/>
      <c r="B218" s="23" t="n"/>
      <c r="C218" s="24" t="n"/>
      <c r="D218" s="23" t="n"/>
      <c r="E218" s="24">
        <f>IF(B218="","",C218*D218)</f>
        <v/>
      </c>
      <c r="F218" s="24">
        <f>IF(B218="","",ROUND(E218*0.1,2))</f>
        <v/>
      </c>
      <c r="G218" s="24">
        <f>IF(B218="","",E218-F218)</f>
        <v/>
      </c>
    </row>
    <row r="219">
      <c r="A219" s="22" t="n"/>
      <c r="B219" s="23" t="n"/>
      <c r="C219" s="24" t="n"/>
      <c r="D219" s="23" t="n"/>
      <c r="E219" s="24">
        <f>IF(B219="","",C219*D219)</f>
        <v/>
      </c>
      <c r="F219" s="24">
        <f>IF(B219="","",ROUND(E219*0.1,2))</f>
        <v/>
      </c>
      <c r="G219" s="24">
        <f>IF(B219="","",E219-F219)</f>
        <v/>
      </c>
    </row>
    <row r="220">
      <c r="A220" s="22" t="n"/>
      <c r="B220" s="23" t="n"/>
      <c r="C220" s="24" t="n"/>
      <c r="D220" s="23" t="n"/>
      <c r="E220" s="24">
        <f>IF(B220="","",C220*D220)</f>
        <v/>
      </c>
      <c r="F220" s="24">
        <f>IF(B220="","",ROUND(E220*0.1,2))</f>
        <v/>
      </c>
      <c r="G220" s="24">
        <f>IF(B220="","",E220-F220)</f>
        <v/>
      </c>
    </row>
    <row r="221">
      <c r="A221" s="22" t="n"/>
      <c r="B221" s="23" t="n"/>
      <c r="C221" s="24" t="n"/>
      <c r="D221" s="23" t="n"/>
      <c r="E221" s="24">
        <f>IF(B221="","",C221*D221)</f>
        <v/>
      </c>
      <c r="F221" s="24">
        <f>IF(B221="","",ROUND(E221*0.1,2))</f>
        <v/>
      </c>
      <c r="G221" s="24">
        <f>IF(B221="","",E221-F221)</f>
        <v/>
      </c>
    </row>
    <row r="222">
      <c r="A222" s="22" t="n"/>
      <c r="B222" s="23" t="n"/>
      <c r="C222" s="24" t="n"/>
      <c r="D222" s="23" t="n"/>
      <c r="E222" s="24">
        <f>IF(B222="","",C222*D222)</f>
        <v/>
      </c>
      <c r="F222" s="24">
        <f>IF(B222="","",ROUND(E222*0.1,2))</f>
        <v/>
      </c>
      <c r="G222" s="24">
        <f>IF(B222="","",E222-F222)</f>
        <v/>
      </c>
    </row>
    <row r="223">
      <c r="A223" s="22" t="n"/>
      <c r="B223" s="23" t="n"/>
      <c r="C223" s="24" t="n"/>
      <c r="D223" s="23" t="n"/>
      <c r="E223" s="24">
        <f>IF(B223="","",C223*D223)</f>
        <v/>
      </c>
      <c r="F223" s="24">
        <f>IF(B223="","",ROUND(E223*0.1,2))</f>
        <v/>
      </c>
      <c r="G223" s="24">
        <f>IF(B223="","",E223-F223)</f>
        <v/>
      </c>
    </row>
    <row r="224">
      <c r="A224" s="22" t="n"/>
      <c r="B224" s="23" t="n"/>
      <c r="C224" s="24" t="n"/>
      <c r="D224" s="23" t="n"/>
      <c r="E224" s="24">
        <f>IF(B224="","",C224*D224)</f>
        <v/>
      </c>
      <c r="F224" s="24">
        <f>IF(B224="","",ROUND(E224*0.1,2))</f>
        <v/>
      </c>
      <c r="G224" s="24">
        <f>IF(B224="","",E224-F224)</f>
        <v/>
      </c>
    </row>
    <row r="225">
      <c r="A225" s="22" t="n"/>
      <c r="B225" s="23" t="n"/>
      <c r="C225" s="24" t="n"/>
      <c r="D225" s="23" t="n"/>
      <c r="E225" s="24">
        <f>IF(B225="","",C225*D225)</f>
        <v/>
      </c>
      <c r="F225" s="24">
        <f>IF(B225="","",ROUND(E225*0.1,2))</f>
        <v/>
      </c>
      <c r="G225" s="24">
        <f>IF(B225="","",E225-F225)</f>
        <v/>
      </c>
    </row>
    <row r="226">
      <c r="A226" s="22" t="n"/>
      <c r="B226" s="23" t="n"/>
      <c r="C226" s="24" t="n"/>
      <c r="D226" s="23" t="n"/>
      <c r="E226" s="24">
        <f>IF(B226="","",C226*D226)</f>
        <v/>
      </c>
      <c r="F226" s="24">
        <f>IF(B226="","",ROUND(E226*0.1,2))</f>
        <v/>
      </c>
      <c r="G226" s="24">
        <f>IF(B226="","",E226-F226)</f>
        <v/>
      </c>
    </row>
    <row r="227">
      <c r="A227" s="22" t="n"/>
      <c r="B227" s="23" t="n"/>
      <c r="C227" s="24" t="n"/>
      <c r="D227" s="23" t="n"/>
      <c r="E227" s="24">
        <f>IF(B227="","",C227*D227)</f>
        <v/>
      </c>
      <c r="F227" s="24">
        <f>IF(B227="","",ROUND(E227*0.1,2))</f>
        <v/>
      </c>
      <c r="G227" s="24">
        <f>IF(B227="","",E227-F227)</f>
        <v/>
      </c>
    </row>
    <row r="228">
      <c r="A228" s="22" t="n"/>
      <c r="B228" s="23" t="n"/>
      <c r="C228" s="24" t="n"/>
      <c r="D228" s="23" t="n"/>
      <c r="E228" s="24">
        <f>IF(B228="","",C228*D228)</f>
        <v/>
      </c>
      <c r="F228" s="24">
        <f>IF(B228="","",ROUND(E228*0.1,2))</f>
        <v/>
      </c>
      <c r="G228" s="24">
        <f>IF(B228="","",E228-F228)</f>
        <v/>
      </c>
    </row>
    <row r="229">
      <c r="A229" s="22" t="n"/>
      <c r="B229" s="23" t="n"/>
      <c r="C229" s="24" t="n"/>
      <c r="D229" s="23" t="n"/>
      <c r="E229" s="24">
        <f>IF(B229="","",C229*D229)</f>
        <v/>
      </c>
      <c r="F229" s="24">
        <f>IF(B229="","",ROUND(E229*0.1,2))</f>
        <v/>
      </c>
      <c r="G229" s="24">
        <f>IF(B229="","",E229-F229)</f>
        <v/>
      </c>
    </row>
    <row r="230">
      <c r="A230" s="22" t="n"/>
      <c r="B230" s="23" t="n"/>
      <c r="C230" s="24" t="n"/>
      <c r="D230" s="23" t="n"/>
      <c r="E230" s="24">
        <f>IF(B230="","",C230*D230)</f>
        <v/>
      </c>
      <c r="F230" s="24">
        <f>IF(B230="","",ROUND(E230*0.1,2))</f>
        <v/>
      </c>
      <c r="G230" s="24">
        <f>IF(B230="","",E230-F230)</f>
        <v/>
      </c>
    </row>
    <row r="231">
      <c r="A231" s="22" t="n"/>
      <c r="B231" s="23" t="n"/>
      <c r="C231" s="24" t="n"/>
      <c r="D231" s="23" t="n"/>
      <c r="E231" s="24">
        <f>IF(B231="","",C231*D231)</f>
        <v/>
      </c>
      <c r="F231" s="24">
        <f>IF(B231="","",ROUND(E231*0.1,2))</f>
        <v/>
      </c>
      <c r="G231" s="24">
        <f>IF(B231="","",E231-F231)</f>
        <v/>
      </c>
    </row>
    <row r="232">
      <c r="A232" s="22" t="n"/>
      <c r="B232" s="23" t="n"/>
      <c r="C232" s="24" t="n"/>
      <c r="D232" s="23" t="n"/>
      <c r="E232" s="24">
        <f>IF(B232="","",C232*D232)</f>
        <v/>
      </c>
      <c r="F232" s="24">
        <f>IF(B232="","",ROUND(E232*0.1,2))</f>
        <v/>
      </c>
      <c r="G232" s="24">
        <f>IF(B232="","",E232-F232)</f>
        <v/>
      </c>
    </row>
    <row r="233">
      <c r="A233" s="22" t="n"/>
      <c r="B233" s="23" t="n"/>
      <c r="C233" s="24" t="n"/>
      <c r="D233" s="23" t="n"/>
      <c r="E233" s="24">
        <f>IF(B233="","",C233*D233)</f>
        <v/>
      </c>
      <c r="F233" s="24">
        <f>IF(B233="","",ROUND(E233*0.1,2))</f>
        <v/>
      </c>
      <c r="G233" s="24">
        <f>IF(B233="","",E233-F233)</f>
        <v/>
      </c>
    </row>
    <row r="234">
      <c r="A234" s="22" t="n"/>
      <c r="B234" s="23" t="n"/>
      <c r="C234" s="24" t="n"/>
      <c r="D234" s="23" t="n"/>
      <c r="E234" s="24">
        <f>IF(B234="","",C234*D234)</f>
        <v/>
      </c>
      <c r="F234" s="24">
        <f>IF(B234="","",ROUND(E234*0.1,2))</f>
        <v/>
      </c>
      <c r="G234" s="24">
        <f>IF(B234="","",E234-F234)</f>
        <v/>
      </c>
    </row>
    <row r="235">
      <c r="A235" s="22" t="n"/>
      <c r="B235" s="23" t="n"/>
      <c r="C235" s="24" t="n"/>
      <c r="D235" s="23" t="n"/>
      <c r="E235" s="24">
        <f>IF(B235="","",C235*D235)</f>
        <v/>
      </c>
      <c r="F235" s="24">
        <f>IF(B235="","",ROUND(E235*0.1,2))</f>
        <v/>
      </c>
      <c r="G235" s="24">
        <f>IF(B235="","",E235-F235)</f>
        <v/>
      </c>
    </row>
    <row r="236">
      <c r="A236" s="22" t="n"/>
      <c r="B236" s="23" t="n"/>
      <c r="C236" s="24" t="n"/>
      <c r="D236" s="23" t="n"/>
      <c r="E236" s="24">
        <f>IF(B236="","",C236*D236)</f>
        <v/>
      </c>
      <c r="F236" s="24">
        <f>IF(B236="","",ROUND(E236*0.1,2))</f>
        <v/>
      </c>
      <c r="G236" s="24">
        <f>IF(B236="","",E236-F236)</f>
        <v/>
      </c>
    </row>
    <row r="237">
      <c r="A237" s="22" t="n"/>
      <c r="B237" s="23" t="n"/>
      <c r="C237" s="24" t="n"/>
      <c r="D237" s="23" t="n"/>
      <c r="E237" s="24">
        <f>IF(B237="","",C237*D237)</f>
        <v/>
      </c>
      <c r="F237" s="24">
        <f>IF(B237="","",ROUND(E237*0.1,2))</f>
        <v/>
      </c>
      <c r="G237" s="24">
        <f>IF(B237="","",E237-F237)</f>
        <v/>
      </c>
    </row>
    <row r="238">
      <c r="A238" s="22" t="n"/>
      <c r="B238" s="23" t="n"/>
      <c r="C238" s="24" t="n"/>
      <c r="D238" s="23" t="n"/>
      <c r="E238" s="24">
        <f>IF(B238="","",C238*D238)</f>
        <v/>
      </c>
      <c r="F238" s="24">
        <f>IF(B238="","",ROUND(E238*0.1,2))</f>
        <v/>
      </c>
      <c r="G238" s="24">
        <f>IF(B238="","",E238-F238)</f>
        <v/>
      </c>
    </row>
    <row r="239">
      <c r="A239" s="22" t="n"/>
      <c r="B239" s="23" t="n"/>
      <c r="C239" s="24" t="n"/>
      <c r="D239" s="23" t="n"/>
      <c r="E239" s="24">
        <f>IF(B239="","",C239*D239)</f>
        <v/>
      </c>
      <c r="F239" s="24">
        <f>IF(B239="","",ROUND(E239*0.1,2))</f>
        <v/>
      </c>
      <c r="G239" s="24">
        <f>IF(B239="","",E239-F239)</f>
        <v/>
      </c>
    </row>
    <row r="240">
      <c r="A240" s="22" t="n"/>
      <c r="B240" s="23" t="n"/>
      <c r="C240" s="24" t="n"/>
      <c r="D240" s="23" t="n"/>
      <c r="E240" s="24">
        <f>IF(B240="","",C240*D240)</f>
        <v/>
      </c>
      <c r="F240" s="24">
        <f>IF(B240="","",ROUND(E240*0.1,2))</f>
        <v/>
      </c>
      <c r="G240" s="24">
        <f>IF(B240="","",E240-F240)</f>
        <v/>
      </c>
    </row>
    <row r="241">
      <c r="A241" s="22" t="n"/>
      <c r="B241" s="23" t="n"/>
      <c r="C241" s="24" t="n"/>
      <c r="D241" s="23" t="n"/>
      <c r="E241" s="24">
        <f>IF(B241="","",C241*D241)</f>
        <v/>
      </c>
      <c r="F241" s="24">
        <f>IF(B241="","",ROUND(E241*0.1,2))</f>
        <v/>
      </c>
      <c r="G241" s="24">
        <f>IF(B241="","",E241-F241)</f>
        <v/>
      </c>
    </row>
    <row r="242">
      <c r="A242" s="22" t="n"/>
      <c r="B242" s="23" t="n"/>
      <c r="C242" s="24" t="n"/>
      <c r="D242" s="23" t="n"/>
      <c r="E242" s="24">
        <f>IF(B242="","",C242*D242)</f>
        <v/>
      </c>
      <c r="F242" s="24">
        <f>IF(B242="","",ROUND(E242*0.1,2))</f>
        <v/>
      </c>
      <c r="G242" s="24">
        <f>IF(B242="","",E242-F242)</f>
        <v/>
      </c>
    </row>
    <row r="243">
      <c r="A243" s="22" t="n"/>
      <c r="B243" s="23" t="n"/>
      <c r="C243" s="24" t="n"/>
      <c r="D243" s="23" t="n"/>
      <c r="E243" s="24">
        <f>IF(B243="","",C243*D243)</f>
        <v/>
      </c>
      <c r="F243" s="24">
        <f>IF(B243="","",ROUND(E243*0.1,2))</f>
        <v/>
      </c>
      <c r="G243" s="24">
        <f>IF(B243="","",E243-F243)</f>
        <v/>
      </c>
    </row>
    <row r="244">
      <c r="A244" s="22" t="n"/>
      <c r="B244" s="23" t="n"/>
      <c r="C244" s="24" t="n"/>
      <c r="D244" s="23" t="n"/>
      <c r="E244" s="24">
        <f>IF(B244="","",C244*D244)</f>
        <v/>
      </c>
      <c r="F244" s="24">
        <f>IF(B244="","",ROUND(E244*0.1,2))</f>
        <v/>
      </c>
      <c r="G244" s="24">
        <f>IF(B244="","",E244-F244)</f>
        <v/>
      </c>
    </row>
    <row r="245">
      <c r="A245" s="22" t="n"/>
      <c r="B245" s="23" t="n"/>
      <c r="C245" s="24" t="n"/>
      <c r="D245" s="23" t="n"/>
      <c r="E245" s="24">
        <f>IF(B245="","",C245*D245)</f>
        <v/>
      </c>
      <c r="F245" s="24">
        <f>IF(B245="","",ROUND(E245*0.1,2))</f>
        <v/>
      </c>
      <c r="G245" s="24">
        <f>IF(B245="","",E245-F245)</f>
        <v/>
      </c>
    </row>
    <row r="246">
      <c r="A246" s="22" t="n"/>
      <c r="B246" s="23" t="n"/>
      <c r="C246" s="24" t="n"/>
      <c r="D246" s="23" t="n"/>
      <c r="E246" s="24">
        <f>IF(B246="","",C246*D246)</f>
        <v/>
      </c>
      <c r="F246" s="24">
        <f>IF(B246="","",ROUND(E246*0.1,2))</f>
        <v/>
      </c>
      <c r="G246" s="24">
        <f>IF(B246="","",E246-F246)</f>
        <v/>
      </c>
    </row>
    <row r="247">
      <c r="A247" s="22" t="n"/>
      <c r="B247" s="23" t="n"/>
      <c r="C247" s="24" t="n"/>
      <c r="D247" s="23" t="n"/>
      <c r="E247" s="24">
        <f>IF(B247="","",C247*D247)</f>
        <v/>
      </c>
      <c r="F247" s="24">
        <f>IF(B247="","",ROUND(E247*0.1,2))</f>
        <v/>
      </c>
      <c r="G247" s="24">
        <f>IF(B247="","",E247-F247)</f>
        <v/>
      </c>
    </row>
    <row r="248">
      <c r="A248" s="22" t="n"/>
      <c r="B248" s="23" t="n"/>
      <c r="C248" s="24" t="n"/>
      <c r="D248" s="23" t="n"/>
      <c r="E248" s="24">
        <f>IF(B248="","",C248*D248)</f>
        <v/>
      </c>
      <c r="F248" s="24">
        <f>IF(B248="","",ROUND(E248*0.1,2))</f>
        <v/>
      </c>
      <c r="G248" s="24">
        <f>IF(B248="","",E248-F248)</f>
        <v/>
      </c>
    </row>
    <row r="249">
      <c r="A249" s="22" t="n"/>
      <c r="B249" s="23" t="n"/>
      <c r="C249" s="24" t="n"/>
      <c r="D249" s="23" t="n"/>
      <c r="E249" s="24">
        <f>IF(B249="","",C249*D249)</f>
        <v/>
      </c>
      <c r="F249" s="24">
        <f>IF(B249="","",ROUND(E249*0.1,2))</f>
        <v/>
      </c>
      <c r="G249" s="24">
        <f>IF(B249="","",E249-F249)</f>
        <v/>
      </c>
    </row>
    <row r="250">
      <c r="A250" s="22" t="n"/>
      <c r="B250" s="23" t="n"/>
      <c r="C250" s="24" t="n"/>
      <c r="D250" s="23" t="n"/>
      <c r="E250" s="24">
        <f>IF(B250="","",C250*D250)</f>
        <v/>
      </c>
      <c r="F250" s="24">
        <f>IF(B250="","",ROUND(E250*0.1,2))</f>
        <v/>
      </c>
      <c r="G250" s="24">
        <f>IF(B250="","",E250-F250)</f>
        <v/>
      </c>
    </row>
    <row r="251">
      <c r="A251" s="22" t="n"/>
      <c r="B251" s="23" t="n"/>
      <c r="C251" s="24" t="n"/>
      <c r="D251" s="23" t="n"/>
      <c r="E251" s="24">
        <f>IF(B251="","",C251*D251)</f>
        <v/>
      </c>
      <c r="F251" s="24">
        <f>IF(B251="","",ROUND(E251*0.1,2))</f>
        <v/>
      </c>
      <c r="G251" s="24">
        <f>IF(B251="","",E251-F251)</f>
        <v/>
      </c>
    </row>
  </sheetData>
  <autoFilter ref="A1:G2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2026-08-22T12:53:10Z</dcterms:created>
  <dcterms:modified xmlns:dcterms="http://purl.org/dc/terms/" xmlns:xsi="http://www.w3.org/2001/XMLSchema-instance" xsi:type="dcterms:W3CDTF">2026-08-22T12:53:10Z</dcterms:modified>
</cp:coreProperties>
</file>